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gochally.sharepoint.com/sites/TalentAnalyticsPractice/Delivery Enablement/Legend Delivery Enablement Tools/Sample Reports &amp; Screenshots/Team Reports/"/>
    </mc:Choice>
  </mc:AlternateContent>
  <xr:revisionPtr revIDLastSave="91" documentId="11_137A635BC27CBEEE0DDA66F09DAD2B17CC42EC9E" xr6:coauthVersionLast="45" xr6:coauthVersionMax="45" xr10:uidLastSave="{9F0CA582-1AA1-4758-87CE-D1C9CEC713B6}"/>
  <bookViews>
    <workbookView xWindow="-120" yWindow="-120" windowWidth="29040" windowHeight="15840" tabRatio="848" xr2:uid="{00000000-000D-0000-FFFF-FFFF00000000}"/>
  </bookViews>
  <sheets>
    <sheet name="Cover" sheetId="10" r:id="rId1"/>
    <sheet name="Overview" sheetId="8" r:id="rId2"/>
    <sheet name="All People -&gt; All Profiles" sheetId="1" r:id="rId3"/>
    <sheet name="New Business Dev Profile" sheetId="3" r:id="rId4"/>
    <sheet name="Account Mgmt Profile" sheetId="12" r:id="rId5"/>
    <sheet name="Sales Management Profile" sheetId="23" r:id="rId6"/>
    <sheet name="Individual Contributor Profile" sheetId="27" r:id="rId7"/>
    <sheet name="Coachability" sheetId="11" state="hidden" r:id="rId8"/>
  </sheets>
  <definedNames>
    <definedName name="_xlnm._FilterDatabase" localSheetId="4" hidden="1">'Account Mgmt Profile'!$A$3:$M$13</definedName>
    <definedName name="_xlnm._FilterDatabase" localSheetId="2" hidden="1">'All People -&gt; All Profiles'!$A$3:$M$13</definedName>
    <definedName name="_xlnm._FilterDatabase" localSheetId="7" hidden="1">Coachability!$A$1:$E$133</definedName>
    <definedName name="_xlnm._FilterDatabase" localSheetId="6" hidden="1">'Individual Contributor Profile'!$A$3:$M$13</definedName>
    <definedName name="_xlnm._FilterDatabase" localSheetId="3" hidden="1">'New Business Dev Profile'!$A$3:$M$13</definedName>
    <definedName name="_xlnm._FilterDatabase" localSheetId="5" hidden="1">'Sales Management Profile'!$A$3:$N$13</definedName>
    <definedName name="_xlnm.Print_Area" localSheetId="2">'All People -&gt; All Profiles'!$A$1:$O$20</definedName>
    <definedName name="_xlnm.Print_Area" localSheetId="0">Cover!$A$1:$T$41</definedName>
    <definedName name="_xlnm.Print_Area" localSheetId="1">Overview!$A$1:$T$40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1" l="1"/>
  <c r="K15" i="1" s="1"/>
  <c r="L18" i="1"/>
  <c r="L16" i="1" s="1"/>
  <c r="M18" i="1"/>
  <c r="M16" i="1" s="1"/>
  <c r="K19" i="1"/>
  <c r="L19" i="1"/>
  <c r="M19" i="1"/>
  <c r="J19" i="23"/>
  <c r="J15" i="23" s="1"/>
  <c r="J20" i="23"/>
  <c r="J2" i="23"/>
  <c r="K20" i="27"/>
  <c r="J20" i="27"/>
  <c r="I20" i="27"/>
  <c r="H20" i="27"/>
  <c r="G20" i="27"/>
  <c r="F20" i="27"/>
  <c r="K19" i="27"/>
  <c r="K15" i="27" s="1"/>
  <c r="J19" i="27"/>
  <c r="J15" i="27" s="1"/>
  <c r="J16" i="27" s="1"/>
  <c r="I19" i="27"/>
  <c r="I15" i="27" s="1"/>
  <c r="I16" i="27" s="1"/>
  <c r="H19" i="27"/>
  <c r="G19" i="27"/>
  <c r="F19" i="27"/>
  <c r="F15" i="27" s="1"/>
  <c r="F16" i="27" s="1"/>
  <c r="L15" i="27"/>
  <c r="L16" i="27" s="1"/>
  <c r="H15" i="27"/>
  <c r="G15" i="27"/>
  <c r="K2" i="27"/>
  <c r="J2" i="27"/>
  <c r="I2" i="27"/>
  <c r="H2" i="27"/>
  <c r="G2" i="27"/>
  <c r="F2" i="27"/>
  <c r="M15" i="1" l="1"/>
  <c r="L15" i="1"/>
  <c r="M17" i="1"/>
  <c r="L17" i="1"/>
  <c r="K16" i="1"/>
  <c r="K17" i="1"/>
  <c r="J16" i="23"/>
  <c r="F17" i="27"/>
  <c r="F18" i="27" s="1"/>
  <c r="J17" i="27"/>
  <c r="J18" i="27" s="1"/>
  <c r="G16" i="27"/>
  <c r="G17" i="27" s="1"/>
  <c r="G18" i="27" s="1"/>
  <c r="K16" i="27"/>
  <c r="K17" i="27" s="1"/>
  <c r="K18" i="27" s="1"/>
  <c r="I17" i="27"/>
  <c r="I18" i="27" s="1"/>
  <c r="H16" i="27"/>
  <c r="L18" i="27"/>
  <c r="L17" i="27"/>
  <c r="L20" i="23"/>
  <c r="K20" i="23"/>
  <c r="I20" i="23"/>
  <c r="H20" i="23"/>
  <c r="G20" i="23"/>
  <c r="F20" i="23"/>
  <c r="L19" i="23"/>
  <c r="L15" i="23" s="1"/>
  <c r="K19" i="23"/>
  <c r="K15" i="23" s="1"/>
  <c r="I19" i="23"/>
  <c r="I15" i="23" s="1"/>
  <c r="I16" i="23" s="1"/>
  <c r="H19" i="23"/>
  <c r="G19" i="23"/>
  <c r="G15" i="23" s="1"/>
  <c r="F19" i="23"/>
  <c r="F15" i="23" s="1"/>
  <c r="F16" i="23" s="1"/>
  <c r="M15" i="23"/>
  <c r="M16" i="23" s="1"/>
  <c r="H15" i="23"/>
  <c r="L2" i="23"/>
  <c r="K2" i="23"/>
  <c r="I2" i="23"/>
  <c r="H2" i="23"/>
  <c r="G2" i="23"/>
  <c r="F2" i="23"/>
  <c r="K20" i="12"/>
  <c r="J20" i="12"/>
  <c r="I20" i="12"/>
  <c r="H20" i="12"/>
  <c r="G20" i="12"/>
  <c r="F20" i="12"/>
  <c r="K19" i="12"/>
  <c r="K15" i="12" s="1"/>
  <c r="K16" i="12" s="1"/>
  <c r="J19" i="12"/>
  <c r="J15" i="12" s="1"/>
  <c r="I19" i="12"/>
  <c r="I15" i="12" s="1"/>
  <c r="I16" i="12" s="1"/>
  <c r="H19" i="12"/>
  <c r="H15" i="12" s="1"/>
  <c r="G19" i="12"/>
  <c r="G15" i="12" s="1"/>
  <c r="G16" i="12" s="1"/>
  <c r="F19" i="12"/>
  <c r="F15" i="12" s="1"/>
  <c r="L15" i="12"/>
  <c r="L18" i="12" s="1"/>
  <c r="K2" i="12"/>
  <c r="J2" i="12"/>
  <c r="I2" i="12"/>
  <c r="H2" i="12"/>
  <c r="G2" i="12"/>
  <c r="F2" i="12"/>
  <c r="J17" i="23" l="1"/>
  <c r="J18" i="23" s="1"/>
  <c r="H17" i="27"/>
  <c r="H18" i="27" s="1"/>
  <c r="K16" i="23"/>
  <c r="K17" i="23" s="1"/>
  <c r="G16" i="23"/>
  <c r="G17" i="23" s="1"/>
  <c r="G18" i="23" s="1"/>
  <c r="L16" i="23"/>
  <c r="L17" i="23" s="1"/>
  <c r="L18" i="23" s="1"/>
  <c r="F17" i="23"/>
  <c r="F18" i="23" s="1"/>
  <c r="H16" i="23"/>
  <c r="H17" i="23" s="1"/>
  <c r="H18" i="23" s="1"/>
  <c r="I17" i="23"/>
  <c r="I18" i="23" s="1"/>
  <c r="M18" i="23"/>
  <c r="M17" i="23"/>
  <c r="F16" i="12"/>
  <c r="F17" i="12" s="1"/>
  <c r="F18" i="12" s="1"/>
  <c r="J16" i="12"/>
  <c r="J17" i="12" s="1"/>
  <c r="J18" i="12" s="1"/>
  <c r="G17" i="12"/>
  <c r="G18" i="12" s="1"/>
  <c r="K17" i="12"/>
  <c r="K18" i="12" s="1"/>
  <c r="L17" i="12"/>
  <c r="H16" i="12"/>
  <c r="H17" i="12" s="1"/>
  <c r="L16" i="12"/>
  <c r="I17" i="12"/>
  <c r="I18" i="12" s="1"/>
  <c r="K18" i="23" l="1"/>
  <c r="H18" i="12"/>
  <c r="G2" i="3" l="1"/>
  <c r="H2" i="3"/>
  <c r="I2" i="3"/>
  <c r="J2" i="3"/>
  <c r="K2" i="3"/>
  <c r="F2" i="3"/>
  <c r="K20" i="3" l="1"/>
  <c r="J20" i="3"/>
  <c r="I20" i="3"/>
  <c r="H20" i="3"/>
  <c r="G20" i="3"/>
  <c r="F20" i="3"/>
  <c r="K19" i="3"/>
  <c r="K15" i="3" s="1"/>
  <c r="K16" i="3" s="1"/>
  <c r="K17" i="3" s="1"/>
  <c r="J19" i="3"/>
  <c r="J15" i="3" s="1"/>
  <c r="I19" i="3"/>
  <c r="I15" i="3" s="1"/>
  <c r="I16" i="3" s="1"/>
  <c r="H19" i="3"/>
  <c r="H15" i="3" s="1"/>
  <c r="H16" i="3" s="1"/>
  <c r="G19" i="3"/>
  <c r="G15" i="3" s="1"/>
  <c r="G16" i="3" s="1"/>
  <c r="G17" i="3" s="1"/>
  <c r="F19" i="3"/>
  <c r="L15" i="3"/>
  <c r="L18" i="3" s="1"/>
  <c r="J19" i="1"/>
  <c r="J18" i="1"/>
  <c r="J17" i="1" s="1"/>
  <c r="F15" i="3" l="1"/>
  <c r="F16" i="3" s="1"/>
  <c r="F17" i="3" s="1"/>
  <c r="F18" i="3" s="1"/>
  <c r="J16" i="1"/>
  <c r="L16" i="3"/>
  <c r="L17" i="3"/>
  <c r="J15" i="1"/>
  <c r="I17" i="3"/>
  <c r="I18" i="3" s="1"/>
  <c r="H17" i="3"/>
  <c r="H18" i="3" s="1"/>
  <c r="J16" i="3"/>
  <c r="J17" i="3" s="1"/>
  <c r="J18" i="3" s="1"/>
  <c r="G18" i="3"/>
  <c r="K18" i="3"/>
</calcChain>
</file>

<file path=xl/sharedStrings.xml><?xml version="1.0" encoding="utf-8"?>
<sst xmlns="http://schemas.openxmlformats.org/spreadsheetml/2006/main" count="1018" uniqueCount="589">
  <si>
    <t>NEW BUSINESS DEVELOPMENT</t>
  </si>
  <si>
    <t>ACCOUNT MANAGEMENT</t>
  </si>
  <si>
    <t>SALES MANAGEMENT</t>
  </si>
  <si>
    <t>INDIVIDUAL CONTRIBUTOR</t>
  </si>
  <si>
    <t>Last Name</t>
  </si>
  <si>
    <t>First Name</t>
  </si>
  <si>
    <t>Title</t>
  </si>
  <si>
    <t>Region</t>
  </si>
  <si>
    <t>GrowthPlay Profile</t>
  </si>
  <si>
    <t>Profile Fit Score</t>
  </si>
  <si>
    <t>Alvarez</t>
  </si>
  <si>
    <t>Dominick</t>
  </si>
  <si>
    <t>Second Level Manager</t>
  </si>
  <si>
    <t>West</t>
  </si>
  <si>
    <t>Account Management</t>
  </si>
  <si>
    <t>Blankenship</t>
  </si>
  <si>
    <t>Angelica</t>
  </si>
  <si>
    <t>Practice Leader</t>
  </si>
  <si>
    <t>East</t>
  </si>
  <si>
    <t>New Business Development</t>
  </si>
  <si>
    <t>Davis</t>
  </si>
  <si>
    <t>Arielle</t>
  </si>
  <si>
    <t>Outbound Inside Sales</t>
  </si>
  <si>
    <t>Fritz</t>
  </si>
  <si>
    <t>Catherine</t>
  </si>
  <si>
    <t>Inside Sales</t>
  </si>
  <si>
    <t>North</t>
  </si>
  <si>
    <t>Specialized Technical Sales</t>
  </si>
  <si>
    <t>Holland</t>
  </si>
  <si>
    <t>Maryann</t>
  </si>
  <si>
    <t>New Business Dev.</t>
  </si>
  <si>
    <t>Consultative Solution Sales</t>
  </si>
  <si>
    <t>Ingram</t>
  </si>
  <si>
    <t>Bryan</t>
  </si>
  <si>
    <t>South</t>
  </si>
  <si>
    <t>Li</t>
  </si>
  <si>
    <t>Marcel</t>
  </si>
  <si>
    <t>Mora</t>
  </si>
  <si>
    <t>Kevin</t>
  </si>
  <si>
    <t>Warner</t>
  </si>
  <si>
    <t>Matthew</t>
  </si>
  <si>
    <t>Willis</t>
  </si>
  <si>
    <t>Aaron</t>
  </si>
  <si>
    <t>Indirect Sales</t>
  </si>
  <si>
    <t>Not a Natural Fit</t>
  </si>
  <si>
    <t>Possible Fit</t>
  </si>
  <si>
    <t>Good Fit</t>
  </si>
  <si>
    <t>Total Count</t>
  </si>
  <si>
    <t>Average</t>
  </si>
  <si>
    <t xml:space="preserve">COMPETENCY COACHABILITY </t>
  </si>
  <si>
    <t>Networks Effectively</t>
  </si>
  <si>
    <t>Analyzes and Resolves Customer Problems</t>
  </si>
  <si>
    <t>Uses Standard Discovery Questions to Qualify Prospects</t>
  </si>
  <si>
    <t>Commits Extra Effort to Ensure Success</t>
  </si>
  <si>
    <t>Closes Through Incremental Steps</t>
  </si>
  <si>
    <t>Seizes New Opportunities</t>
  </si>
  <si>
    <t>PROFILE FIT SCORE</t>
  </si>
  <si>
    <t>Not a Natural Strength (below 25)</t>
  </si>
  <si>
    <t>Area for Development (25-49)</t>
  </si>
  <si>
    <t>Emerging Strength (50-74)</t>
  </si>
  <si>
    <t>Clear Strength (75+)</t>
  </si>
  <si>
    <t>Drives Toward Success by Systematically Managing Accounts</t>
  </si>
  <si>
    <t>Increases Sales to Existing Accounts as a Means of Sales Excellence</t>
  </si>
  <si>
    <t>Fosters Collaboration to Achieve Shared Goals</t>
  </si>
  <si>
    <t>Engages Others in Learning to Maximize Benefit from Purchase</t>
  </si>
  <si>
    <t>Solicits and Acts on Customer Feedback</t>
  </si>
  <si>
    <t>Ensures Coverage and Responds to Customers</t>
  </si>
  <si>
    <t>Engages Others in Learning and Assesses Understanding</t>
  </si>
  <si>
    <t>Coaches Others and Provides Timely Feedback</t>
  </si>
  <si>
    <t>Directs and Manages in a Team Setting</t>
  </si>
  <si>
    <t>Leads with a Profitable and Efficient Approach</t>
  </si>
  <si>
    <t>Champions Initiatives and Leads Change</t>
  </si>
  <si>
    <t>Prepares and Delivers Effective Presentations</t>
  </si>
  <si>
    <t>Focuses on Measurable Outputs</t>
  </si>
  <si>
    <t>Demonstrates Learning Orientation</t>
  </si>
  <si>
    <t>Prioritizes Tasks</t>
  </si>
  <si>
    <t>Motivated by Attention to Detail</t>
  </si>
  <si>
    <t>CompCode</t>
  </si>
  <si>
    <t>ReportCode</t>
  </si>
  <si>
    <t>LegendTitle</t>
  </si>
  <si>
    <t>LegacyTitle</t>
  </si>
  <si>
    <t>Coach</t>
  </si>
  <si>
    <t>ACSSSDP1</t>
  </si>
  <si>
    <t>ACSSXXP8</t>
  </si>
  <si>
    <t>Finds Common Ground to Work Well with Others</t>
  </si>
  <si>
    <t>WILLINGNESS TO SERVE ALL TYPES OF CUSTOMERS / ABILITY TO WEAR WELL WITH OTHERS/PEOPLE</t>
  </si>
  <si>
    <t>P</t>
  </si>
  <si>
    <t>ACSSSDZ1</t>
  </si>
  <si>
    <t>ACSSXXZR</t>
  </si>
  <si>
    <t>Demonstrates Strength in Convictions</t>
  </si>
  <si>
    <t>Comfortable taking a firm stand</t>
  </si>
  <si>
    <t>ADSSMPP1</t>
  </si>
  <si>
    <t>ADSSXXP4</t>
  </si>
  <si>
    <t>Proactively Mentors and Supports Others</t>
  </si>
  <si>
    <t>PROVIDES PROACTIVE ASSISTANCE/SUPPORT</t>
  </si>
  <si>
    <t>AOCORRP1</t>
  </si>
  <si>
    <t>AOCOXXP5</t>
  </si>
  <si>
    <t>Resolves Concerns by Reducing the Impact of Obstacles</t>
  </si>
  <si>
    <t>ANSWERS OBJECTIONS BY LOGICALLY REMOVING OBSTACLES</t>
  </si>
  <si>
    <t>AOGG9SP1</t>
  </si>
  <si>
    <t>AOGGXXPK</t>
  </si>
  <si>
    <t>Highlights Standard Benefits when Addressing Buyer Concerns</t>
  </si>
  <si>
    <t>ANSWERS OBJECTIONS BY REINFORCING STANDARD FEATURES/BENEFITS</t>
  </si>
  <si>
    <t>È</t>
  </si>
  <si>
    <t>AOPKZBP1</t>
  </si>
  <si>
    <t>AOPKXXPF</t>
  </si>
  <si>
    <t>Anticipates and Navigates Obstacles by Adapting to Stakeholder Needs</t>
  </si>
  <si>
    <t>NEGOTIATION WITHOUT RESTRICTIONS</t>
  </si>
  <si>
    <t>AOPRZBP1</t>
  </si>
  <si>
    <t>AOPRXXP8</t>
  </si>
  <si>
    <t>Overcomes Objections by Addressing Emotional Concerns</t>
  </si>
  <si>
    <t>ANSWERS OBJECTIONS BY REMOVING EMOTIONAL CONCERNS</t>
  </si>
  <si>
    <t>AOPRXXPM</t>
  </si>
  <si>
    <t>Uncovers Concerns to Address Resistance</t>
  </si>
  <si>
    <t>EMPATHETIC NEGOTIATION</t>
  </si>
  <si>
    <t>ARGGMGP1</t>
  </si>
  <si>
    <t>ARGGXXPE</t>
  </si>
  <si>
    <t>Takes Ultimate Responsibility for Results in a Leadership Role</t>
  </si>
  <si>
    <t>Takes responsibility for results as a corporate manager</t>
  </si>
  <si>
    <t>ARSSORP1</t>
  </si>
  <si>
    <t>ARSSXXP2</t>
  </si>
  <si>
    <t>Takes Ownership for Results When Working Within a Team</t>
  </si>
  <si>
    <t>Takes personal responsibility in an individual contributor role</t>
  </si>
  <si>
    <t>ARSSPCP1</t>
  </si>
  <si>
    <t>ARSSXXP6</t>
  </si>
  <si>
    <t>Takes Managerial Accountability for Team’s Results</t>
  </si>
  <si>
    <t>TAKES RESPONSIBILITY FOR RESULTS AS AN ENTREPRENEURIAL MANAGER / ACCEPTS RESPONSIBILITY</t>
  </si>
  <si>
    <t>ASSSSDP1</t>
  </si>
  <si>
    <t>ASSSXXPB</t>
  </si>
  <si>
    <t>Confronts Challenges With Appropriate Forcefulness</t>
  </si>
  <si>
    <t>Assertiveness</t>
  </si>
  <si>
    <t>Î</t>
  </si>
  <si>
    <t>ATMOMPP1</t>
  </si>
  <si>
    <t>ATMOXXP3</t>
  </si>
  <si>
    <t>FOCUSED ON QUANTITATIVE RESULTS</t>
  </si>
  <si>
    <t>ATSSMPP1</t>
  </si>
  <si>
    <t>ATSSXXP5</t>
  </si>
  <si>
    <t>Focuses on Short-Term, Measurable Results</t>
  </si>
  <si>
    <t>Focused on consistent, short-term results</t>
  </si>
  <si>
    <t>CLCORRP1</t>
  </si>
  <si>
    <t>CLCOXXP8</t>
  </si>
  <si>
    <t>CLOSES THROUGH LOGICAL, INCREMENTAL STEPS</t>
  </si>
  <si>
    <t>CLGG9SP1</t>
  </si>
  <si>
    <t>CLGGXXPR</t>
  </si>
  <si>
    <t>Times the Purchase Request Based on Buyer’s Cues</t>
  </si>
  <si>
    <t>Closes through a formula approach</t>
  </si>
  <si>
    <t>CLGGXXPY</t>
  </si>
  <si>
    <t>Continually Checks for Agreement when Persuading Others</t>
  </si>
  <si>
    <t>PERSUASIVENESS</t>
  </si>
  <si>
    <t>CLPRZBP1</t>
  </si>
  <si>
    <t>CLPRXXPL</t>
  </si>
  <si>
    <t>Reinforces Consensus by Building Goodwill</t>
  </si>
  <si>
    <t>CLRERRP1</t>
  </si>
  <si>
    <t>CLREXXP6</t>
  </si>
  <si>
    <t>Closes by Building Relationships</t>
  </si>
  <si>
    <t>CLOSES BY BUILDING PERSONAL TRUST AND LOYALTY</t>
  </si>
  <si>
    <t>CLRERRZ1</t>
  </si>
  <si>
    <t>CLREXXZ4</t>
  </si>
  <si>
    <t>Navigates Organizational Structure by Building Champions</t>
  </si>
  <si>
    <t>Politically astute</t>
  </si>
  <si>
    <t>CLSSCPP1</t>
  </si>
  <si>
    <t>CLSSXXP5</t>
  </si>
  <si>
    <t>Closes Through Personal Identification with the Product</t>
  </si>
  <si>
    <t>CLOSES THROUGH PERSONAL IDENTIFICATION WITH THE PRODUCT/SERVICE</t>
  </si>
  <si>
    <t>CLSSUSP1</t>
  </si>
  <si>
    <t>CLSSXXP4</t>
  </si>
  <si>
    <t>Closes Through Emotional Appeal</t>
  </si>
  <si>
    <t>CLOSES THROUGH EMOTIONAL APPEAL</t>
  </si>
  <si>
    <t>CMSAGMP1</t>
  </si>
  <si>
    <t>CMSAXXPG</t>
  </si>
  <si>
    <t>Develops Solid Relationships by Making Client Needs a Priority</t>
  </si>
  <si>
    <t>COMMITMENT TO BUILDING CUSTOMER RELATIONSHIPS</t>
  </si>
  <si>
    <t>CMSVACP1</t>
  </si>
  <si>
    <t>CMSVXXP6</t>
  </si>
  <si>
    <t>Commits to New Company Programs and Objectives</t>
  </si>
  <si>
    <t>Commitment to company programs and objectives</t>
  </si>
  <si>
    <t>COSSPCP1</t>
  </si>
  <si>
    <t>COSSXXP8</t>
  </si>
  <si>
    <t>Builds Business Acumen</t>
  </si>
  <si>
    <t>Builds Business Acumen/ Ability to Learn the Business</t>
  </si>
  <si>
    <t>CPSSSDP1</t>
  </si>
  <si>
    <t>CPSSXXPB</t>
  </si>
  <si>
    <t>Possesses a Competitive Spirit</t>
  </si>
  <si>
    <t>Competitiveness</t>
  </si>
  <si>
    <t>CRGG9SP1</t>
  </si>
  <si>
    <t>CRGGXXPH</t>
  </si>
  <si>
    <t>Strengthens Client Relationships by Remaining a Consistent Presence</t>
  </si>
  <si>
    <t>Promotes customer relations by remaining a consistent presence</t>
  </si>
  <si>
    <t>CRPKZBP1</t>
  </si>
  <si>
    <t>CRPKXXP9</t>
  </si>
  <si>
    <t>PROMOTES CUSTOMER RELATIONS BY SOLICITING FEEDBACK</t>
  </si>
  <si>
    <t>CRSUZBP1</t>
  </si>
  <si>
    <t>CRSUHLP8</t>
  </si>
  <si>
    <t>Guards the Client Relationship Through Consistent Contact</t>
  </si>
  <si>
    <t>Promotes customer relations by guarding the relationship</t>
  </si>
  <si>
    <t>CSGG9SP1</t>
  </si>
  <si>
    <t>CSGGXXP8</t>
  </si>
  <si>
    <t>Provides Service by Using Proven Approaches</t>
  </si>
  <si>
    <t>Provides service by efficiently employing accepted procedures</t>
  </si>
  <si>
    <t>CSRERRP1</t>
  </si>
  <si>
    <t>CSREXXPA</t>
  </si>
  <si>
    <t>Provides Service by Empathizing with Customer Concerns</t>
  </si>
  <si>
    <t>PROVIDES SERVICE BY EMPATHIZING WITH CUSTOMER CONCERNS</t>
  </si>
  <si>
    <t>CSSUZBP1</t>
  </si>
  <si>
    <t>CSSUXXP3</t>
  </si>
  <si>
    <t>Provides Service by Identifying Alternate Solutions</t>
  </si>
  <si>
    <t>Provides service by identifying alternative solutions</t>
  </si>
  <si>
    <t>CTMOMPP1</t>
  </si>
  <si>
    <t>CTMOXXP1</t>
  </si>
  <si>
    <t>Takes Responsibility for Thoroughness and Accuracy of Assigned Work</t>
  </si>
  <si>
    <t>Takes responsibility for thoroughness and accuracy of assigned work</t>
  </si>
  <si>
    <t>CTSSMPP1</t>
  </si>
  <si>
    <t>CTSSXXP4</t>
  </si>
  <si>
    <t>ATTENTION TO DETAIL</t>
  </si>
  <si>
    <t>CTSSMPZ1</t>
  </si>
  <si>
    <t>CTSSABZK</t>
  </si>
  <si>
    <t>Attends to Those Details Necessary for Task Completion</t>
  </si>
  <si>
    <t>Attentive to relevant details</t>
  </si>
  <si>
    <t>CUDCGMP1</t>
  </si>
  <si>
    <t>CUDCXXP4</t>
  </si>
  <si>
    <t>Aligns With and Supports Organizational Vision</t>
  </si>
  <si>
    <t>Embraces the strategic vision</t>
  </si>
  <si>
    <t>DAGGMGP1</t>
  </si>
  <si>
    <t>DAGGXXP2</t>
  </si>
  <si>
    <t>Makes Well-Researched Decisions</t>
  </si>
  <si>
    <t>Decision making accuracy</t>
  </si>
  <si>
    <t>DCGGMGP1</t>
  </si>
  <si>
    <t>DCGGXXP3</t>
  </si>
  <si>
    <t>Effectively Directs Others Across Multiple Levels</t>
  </si>
  <si>
    <t>Directs and controls others in a corporate setting</t>
  </si>
  <si>
    <t>DCSSPCP1</t>
  </si>
  <si>
    <t>DCSSXXP6</t>
  </si>
  <si>
    <t>DIRECTS AND CONTROLS OTHERS IN A BUSINESS UNIT</t>
  </si>
  <si>
    <t>DDSSACP1</t>
  </si>
  <si>
    <t>DDSSXXP8</t>
  </si>
  <si>
    <t>Takes Pride in Representing One’s Company</t>
  </si>
  <si>
    <t>Pride in representing one's company</t>
  </si>
  <si>
    <t>DEGGMGP1</t>
  </si>
  <si>
    <t>DEGGXXP2</t>
  </si>
  <si>
    <t>Makes Intuitive Decisions Based on Available Information</t>
  </si>
  <si>
    <t>Decision making efficiency</t>
  </si>
  <si>
    <t>ENMOZBP1</t>
  </si>
  <si>
    <t>ENMOXXP5</t>
  </si>
  <si>
    <t>Maintains Active Pace</t>
  </si>
  <si>
    <t>ENDURANCE / TIME URGENCY</t>
  </si>
  <si>
    <t>ENSSSDP1</t>
  </si>
  <si>
    <t>ENSSXXPQ</t>
  </si>
  <si>
    <t>Works Rapidly and Efficiently</t>
  </si>
  <si>
    <t>Maintains an energetic pace</t>
  </si>
  <si>
    <t>ENSSSDZ1</t>
  </si>
  <si>
    <t>ENSSXXZR</t>
  </si>
  <si>
    <t>Works at a Deliberate Pace</t>
  </si>
  <si>
    <t>Works at a deliberate pace</t>
  </si>
  <si>
    <t>ETSSSDP1</t>
  </si>
  <si>
    <t>ETSSXXP5</t>
  </si>
  <si>
    <t>EFFECTIVE NETWORKING</t>
  </si>
  <si>
    <t>EXSSMPP1</t>
  </si>
  <si>
    <t>EXSSXXP9</t>
  </si>
  <si>
    <t>Promotes Growth Through Innovation</t>
  </si>
  <si>
    <t>Promotes growth through innovation</t>
  </si>
  <si>
    <t>GOFIGMP1</t>
  </si>
  <si>
    <t>GOFIXXPB</t>
  </si>
  <si>
    <t>Identifies and Addresses Customer Needs</t>
  </si>
  <si>
    <t>IDENTIFYING CUSTOMER NEEDS / WILLINGNESS TO LEARN CUSTOMER METHODS AND GOALS</t>
  </si>
  <si>
    <t>IBGG9SP1</t>
  </si>
  <si>
    <t>IBGGXXPL</t>
  </si>
  <si>
    <t>Tailors Style to Fit Customer Expectations</t>
  </si>
  <si>
    <t>IMAGE BUILDING</t>
  </si>
  <si>
    <t>INGGMGP1</t>
  </si>
  <si>
    <t>INGGXXP8</t>
  </si>
  <si>
    <t>Initiates Necessary Changes to Advance Corporate Strategies</t>
  </si>
  <si>
    <t>Takes initiative in a corporate setting</t>
  </si>
  <si>
    <t>INISZBP1</t>
  </si>
  <si>
    <t>INISXXPK</t>
  </si>
  <si>
    <t>Self-Directed</t>
  </si>
  <si>
    <t>Self-directed</t>
  </si>
  <si>
    <t>INSSPCP1</t>
  </si>
  <si>
    <t>INSSXXP5</t>
  </si>
  <si>
    <t>TAKES INITIATIVE IN A BUSINESS UNIT</t>
  </si>
  <si>
    <t>INSSUSP1</t>
  </si>
  <si>
    <t>INSSXXP4</t>
  </si>
  <si>
    <t>Takes Initiative to Improve Personal Productivity and Achieve Career Goals</t>
  </si>
  <si>
    <t>TAKES INITIATIVE TO ADVANCE PERSONAL GOALS</t>
  </si>
  <si>
    <t>IOSSMPP1</t>
  </si>
  <si>
    <t>IOSSXXP4</t>
  </si>
  <si>
    <t>Fosters Consensus to Influence Others</t>
  </si>
  <si>
    <t>Consensus building approach to influencing others</t>
  </si>
  <si>
    <t>JCSSCPP1</t>
  </si>
  <si>
    <t>JCSSXXP3</t>
  </si>
  <si>
    <t>MAKES JOINT CALLS</t>
  </si>
  <si>
    <t>LEGGMGP1 (currently ADSSMPP1)</t>
  </si>
  <si>
    <t>LEGGXXP8</t>
  </si>
  <si>
    <t>Gains Commitment by Motivating Others</t>
  </si>
  <si>
    <t>GAINS CUSTOMER COMMITMENT / INSPIRES ACCOUNTABILITY AND TEAMWORK</t>
  </si>
  <si>
    <t>LGGG9SP1</t>
  </si>
  <si>
    <t>LGGGXXP7</t>
  </si>
  <si>
    <t>Continuously Develops Sales Leads</t>
  </si>
  <si>
    <t>DEVELOPS SALES LEADS</t>
  </si>
  <si>
    <t>LGSSUSP1</t>
  </si>
  <si>
    <t>LGSSCHP7 (currently TEOBXXP6)</t>
  </si>
  <si>
    <t>Develops and Uncovers Business Opportunities</t>
  </si>
  <si>
    <t>LHCORRP1</t>
  </si>
  <si>
    <t>LHCOXXPQ</t>
  </si>
  <si>
    <t>COMMITS TIME AND EFFORT TO ENSURE SUCCESS</t>
  </si>
  <si>
    <t>LHFIGMP1</t>
  </si>
  <si>
    <t>LHFIXXPA</t>
  </si>
  <si>
    <t>Commits to Continued Professional Development</t>
  </si>
  <si>
    <t>COMMITS TIME AND EFFORT TO INCREASE PROFESSIONAL DEVELOPMENT</t>
  </si>
  <si>
    <t>LHSSACP1</t>
  </si>
  <si>
    <t>LHSSXXP7</t>
  </si>
  <si>
    <t>Commits to Staying on Task</t>
  </si>
  <si>
    <t>Commits to staying on task</t>
  </si>
  <si>
    <t>LHSSCPP1</t>
  </si>
  <si>
    <t>LHSSXXPB</t>
  </si>
  <si>
    <t>RESPONDS AT ANY HOUR</t>
  </si>
  <si>
    <t>LNMSMGP1</t>
  </si>
  <si>
    <t>LNMSXXP1</t>
  </si>
  <si>
    <t>Directs Business Processes to Ensure Bottom-Line Results</t>
  </si>
  <si>
    <t>Line orientation</t>
  </si>
  <si>
    <t>MASSACP1</t>
  </si>
  <si>
    <t>MASSXXPF</t>
  </si>
  <si>
    <t>Utilizes Tools to Manage Multiple Priorities</t>
  </si>
  <si>
    <t>WILLINGNESS TO DEAL WITH MULTIPLE TASKS / WILLINGNESS TO MANAGE MULTIPLE ACCOUNTS</t>
  </si>
  <si>
    <t>MFSSMPP1</t>
  </si>
  <si>
    <t>MFSSCHP5</t>
  </si>
  <si>
    <t>Seeks to Expand Circle of Acquaintances</t>
  </si>
  <si>
    <t>Seeks interpersonal opportunities</t>
  </si>
  <si>
    <t>MPGG9SP1</t>
  </si>
  <si>
    <t>MPGGXXPK</t>
  </si>
  <si>
    <t>Makes Persuasive Presentations</t>
  </si>
  <si>
    <t>MAKES PERSUASIVE (PRODUCT) PRESENTATIONS / EFFECTIVE COMMUNICATIONS</t>
  </si>
  <si>
    <t>MPGGMGP1</t>
  </si>
  <si>
    <t>MPGGXXPB</t>
  </si>
  <si>
    <t>Delivers Informative and Succinct Presentations</t>
  </si>
  <si>
    <t>Makes scripted presentations in a management role</t>
  </si>
  <si>
    <t>MPRERRP1</t>
  </si>
  <si>
    <t>MPREXXPD</t>
  </si>
  <si>
    <t>Effectively Communicates in an Informal Manner</t>
  </si>
  <si>
    <t>MAKES ONE-ON-ONE SALES PRESENTATIONS</t>
  </si>
  <si>
    <t>MPSSCPP1</t>
  </si>
  <si>
    <t>MPGGXXP7</t>
  </si>
  <si>
    <t>MAKES FORMAL (SALES) PRESENTATIONS</t>
  </si>
  <si>
    <t>NBSSACP1</t>
  </si>
  <si>
    <t>NBSSXXPN</t>
  </si>
  <si>
    <t>Seeks to Continually Expand Account Base</t>
  </si>
  <si>
    <t>Seeks new business</t>
  </si>
  <si>
    <t>OFSSMPP1</t>
  </si>
  <si>
    <t>OFSSARP7</t>
  </si>
  <si>
    <t>Plans Communications to Avoid Offending Others</t>
  </si>
  <si>
    <t>Cordial and business-like communication style</t>
  </si>
  <si>
    <t>OPSSSDP1</t>
  </si>
  <si>
    <t>OPSSXXPC</t>
  </si>
  <si>
    <t>Possesses an Optimistic Perspective</t>
  </si>
  <si>
    <t>Optimistic perspective</t>
  </si>
  <si>
    <t>OVCORRP1</t>
  </si>
  <si>
    <t>OVCOXXP9</t>
  </si>
  <si>
    <t>Addresses the Needs of Multiple Buyers</t>
  </si>
  <si>
    <t>MAXIMIZES RESULTS BY SATISFYING MULTIPLE BUYERS WITHIN AN ACCOUNT / DRIVEN TO SATISFY MULTIPLE BUYERS WITHIN AN ACCOUNT</t>
  </si>
  <si>
    <t>OVFIGMP1</t>
  </si>
  <si>
    <t>OVFIXXP6</t>
  </si>
  <si>
    <t>Anticipates Obstacles that Could Impede Progress</t>
  </si>
  <si>
    <t>MAXIMIZES RESULTS BY ANTICIPATING OBSTACLES THAT COULD IMPEDE PROGRESS / DRIVEN TO PRODUCE BY ANTICIPATING OBSTACLES THAT COULD IMPEDE PROGRESS</t>
  </si>
  <si>
    <t>OVGG9SP1</t>
  </si>
  <si>
    <t>OVGGXXPF</t>
  </si>
  <si>
    <t>Relies on Proven Tactics to Meet or Exceed Goals</t>
  </si>
  <si>
    <t>MAXIMIZES RESULTS THROUGH CONSISTENT APPLICATION OF PROVEN METHODS / DRIVEN TO PRODUCE THROUGH CONSISTENT APPLICATION OF PROVEN METHODS</t>
  </si>
  <si>
    <t>OVGGMGP1</t>
  </si>
  <si>
    <t>OVGGXXP8</t>
  </si>
  <si>
    <t>Seeks a Greater Sphere of Influence</t>
  </si>
  <si>
    <t>Management ambition</t>
  </si>
  <si>
    <t>OVIBHUP1</t>
  </si>
  <si>
    <t>OVIBXXP7</t>
  </si>
  <si>
    <t>Enhances Customer Relationships by Being Pragmatic and Positive</t>
  </si>
  <si>
    <t>Maximizes results by protecting and enhancing customer relationships</t>
  </si>
  <si>
    <t>OVILACP1</t>
  </si>
  <si>
    <t>OVILPUPB</t>
  </si>
  <si>
    <t>Strives to Achieve Targets by Negotiating Mutually Beneficial Agreements</t>
  </si>
  <si>
    <t>Maximizes results by negotiating a win-win sales agreement</t>
  </si>
  <si>
    <t>OVINACP1</t>
  </si>
  <si>
    <t>OVINXXP5</t>
  </si>
  <si>
    <t>MAXIMIZES RESULTS BY INCREASING SALES TO EXISTING ACCOUNTS / DRIVEN TO PRODUCE BY INCREASING SALES TO EXISTING ACCOUNTS</t>
  </si>
  <si>
    <t>OVISCOP1</t>
  </si>
  <si>
    <t>OVISXXP6</t>
  </si>
  <si>
    <t>Keeps Contact with Customers Upbeat and Positive</t>
  </si>
  <si>
    <t>MAXIMIZES RESULTS BY CREATING AN ENJOYABLE CUSTOMER EXPERIENCE / DRIVEN TO PRODUCE BY CREATING AN ENJOYABLE CUSTOMER EXPERIENCE</t>
  </si>
  <si>
    <t>OVISZBP1</t>
  </si>
  <si>
    <t>OVISXXP8</t>
  </si>
  <si>
    <t>Drives Toward Success by Consistently Monitoring Customer Activity</t>
  </si>
  <si>
    <t>Maximizes results by consistently monitoring customer activity</t>
  </si>
  <si>
    <t>OVOBHUP1</t>
  </si>
  <si>
    <t>OVOBXXP4</t>
  </si>
  <si>
    <t>Maximizes Results by Resisting Distractions to the Selling Process</t>
  </si>
  <si>
    <t>Maximizes results by resisting distractions to the selling process</t>
  </si>
  <si>
    <t>OVOSHUP1</t>
  </si>
  <si>
    <t>OVOSXXP6</t>
  </si>
  <si>
    <t>Builds Long-Term Customer Relationships to Maximize Sales Results</t>
  </si>
  <si>
    <t>Maximizes sales results by building customer loyalty</t>
  </si>
  <si>
    <t>OVPKZBP1</t>
  </si>
  <si>
    <t>OVPKIPPB</t>
  </si>
  <si>
    <t>Drives Results by Tailoring Solutions to Customer Requirements</t>
  </si>
  <si>
    <t>Maximizes results by providing solutions that fit customer requirements</t>
  </si>
  <si>
    <t>OVPRCOP1</t>
  </si>
  <si>
    <t>OVPRXXP3</t>
  </si>
  <si>
    <t>Achieves Results by Prioritizing Customer Satisfaction</t>
  </si>
  <si>
    <t>MAXIMIZES RESULTS BY MAKING CUSTOMER SATISFACTION A PRIORITY / COMMITMENT TO CUSTOMER SATISFACTION</t>
  </si>
  <si>
    <t>OVPRZBP1</t>
  </si>
  <si>
    <t>OVPRXXPA</t>
  </si>
  <si>
    <t>Advocates for Customers to Drive Results</t>
  </si>
  <si>
    <t>MAXIMIZES RESULTS BY PARTNERING AS A CUSTOMER ADVOCATE / COMMITMENT TO SALES RESULTS THROUGH CUSTOMER ADVOCACY</t>
  </si>
  <si>
    <t>OVRERRP1</t>
  </si>
  <si>
    <t>OVREXXP6</t>
  </si>
  <si>
    <t>MAXIMIZES RESULTS BY SYSTEMATICALLY MANAGING AN ACCOUNT PLAN</t>
  </si>
  <si>
    <t>OVSSATP1</t>
  </si>
  <si>
    <t>OVSSXXP7</t>
  </si>
  <si>
    <t>Measures Personal Success by Achieving/Exceeding Quota</t>
  </si>
  <si>
    <t>MAXIMIZES RESULTS BY PUSHING FOR QUOTA ATTAINMENT IN DIRECT SALES / DRIVEN TO BE A TOP PRODUCER IN DIRECT COMMISSION SALES</t>
  </si>
  <si>
    <t>OVSSSTP1</t>
  </si>
  <si>
    <t>OVSSCHP9</t>
  </si>
  <si>
    <t>Cultivates Realistic Customer Plans and Focuses on Preventing Problems </t>
  </si>
  <si>
    <t>MAXIMIZES RESULTS BY PUSHING FOR QUOTA ATTAINMENT THROUGH DISTRIBUTION /DRIVEN TO BE A TOP PRODUCER</t>
  </si>
  <si>
    <t>OVSSUSP1</t>
  </si>
  <si>
    <t>OVSSXXP5</t>
  </si>
  <si>
    <t>Achieves Results by Tailoring Message to Resonate with Buyer Motivations</t>
  </si>
  <si>
    <t>MAXIMIZES SALES RESULTS THROUGH NEW BUSINESS OPPORTUNITIES</t>
  </si>
  <si>
    <t>OVSUZBP1</t>
  </si>
  <si>
    <t>OVSUXXP8</t>
  </si>
  <si>
    <t>Strives to be a Top Producer</t>
  </si>
  <si>
    <t>Maximizes results by directing efforts toward career advancement</t>
  </si>
  <si>
    <t>PASSSDP1</t>
  </si>
  <si>
    <t>PASSCHP5</t>
  </si>
  <si>
    <t>Effectively Manages Frustration</t>
  </si>
  <si>
    <t>Effectively manages frustration</t>
  </si>
  <si>
    <t>PESSUSP1</t>
  </si>
  <si>
    <t>PESSXXP6</t>
  </si>
  <si>
    <t>Demonstrates Perseverance</t>
  </si>
  <si>
    <t>PERSEVERANCE</t>
  </si>
  <si>
    <t>PGFIGMP1</t>
  </si>
  <si>
    <t>PGFIXXP9</t>
  </si>
  <si>
    <t>Makes Profitable and Pragmatic Recommendations</t>
  </si>
  <si>
    <t>MAKES PROFITABLE RECOMMENDATIONS IN A CONTRIBUTOR ROLE</t>
  </si>
  <si>
    <t>PGSSPCP1</t>
  </si>
  <si>
    <t>PGSSXXP4</t>
  </si>
  <si>
    <t>PROFIT CONSCIOUS IN A MANAGEMENT ROLE</t>
  </si>
  <si>
    <t>PJMSMGP1</t>
  </si>
  <si>
    <t>PJMSXXP2</t>
  </si>
  <si>
    <t>Employs Innovative and Creative Solutions to Business Needs</t>
  </si>
  <si>
    <t>Project approach</t>
  </si>
  <si>
    <t>PKCOGMP1</t>
  </si>
  <si>
    <t>PKCOXXPC</t>
  </si>
  <si>
    <t>Updates Working Knowledge of Offerings to Provide Recommendations</t>
  </si>
  <si>
    <t>DEVELOPS RELEVANT PRODUCT KNOWLEDGE SPECIFIC TO CUSTOMER NEEDS / MAINTAINS PRODUCT KNOWLEDGE</t>
  </si>
  <si>
    <t>PKSSCPP1</t>
  </si>
  <si>
    <t>PKSSXXP4</t>
  </si>
  <si>
    <t>Leverages Expertise to be Recognized as Subject Matter Expert</t>
  </si>
  <si>
    <t>DEVELOPS COMPREHENSIVE PRODUCT KNOWLEDGE TO BE A CREDIBLE RESOURCE / INVENTORY SYSTEMS KNOWLEDGE</t>
  </si>
  <si>
    <t>PMISZBP1</t>
  </si>
  <si>
    <t>PMISXXPB</t>
  </si>
  <si>
    <t>Minimizes Distractions to Provide Timely Follow-Up</t>
  </si>
  <si>
    <t>Dependable follow-up</t>
  </si>
  <si>
    <t>PRMSMGP1</t>
  </si>
  <si>
    <t>PRMSXXP3</t>
  </si>
  <si>
    <t>Optimizes Existing Processes and Systems</t>
  </si>
  <si>
    <t>Production approach</t>
  </si>
  <si>
    <t>PSISZBP1</t>
  </si>
  <si>
    <t>PSISXXPE</t>
  </si>
  <si>
    <t>PROBLEM SOLVING</t>
  </si>
  <si>
    <t>QUCORRP1</t>
  </si>
  <si>
    <t>QUCOXXP8</t>
  </si>
  <si>
    <t>Qualifies Prospects for Fit</t>
  </si>
  <si>
    <t>QUALIFIES PROSPECTS FOR FIT WITHIN PRODUCT/SYSTEM CONSTRAINTS / TIME MANAGEMENT</t>
  </si>
  <si>
    <t>QUGG9SP1</t>
  </si>
  <si>
    <t>QUGGXXP9</t>
  </si>
  <si>
    <t>QUALIFIES PROSPECTS WITH STANDARD PROBES</t>
  </si>
  <si>
    <t>QUPKZBP1</t>
  </si>
  <si>
    <t>QUPKXXPC</t>
  </si>
  <si>
    <t>PRIORITIZES TASKS</t>
  </si>
  <si>
    <t>QUSSUSP1</t>
  </si>
  <si>
    <t>QUSSXXP3</t>
  </si>
  <si>
    <t>Qualifies Prospects by Assessing Interest Level</t>
  </si>
  <si>
    <t>QUALIFIES PROSPECTS WITH SWIFT ASSESSMENT OF INTEREST LEVEL</t>
  </si>
  <si>
    <t>QUSUZBP1</t>
  </si>
  <si>
    <t>QUSUXXPA</t>
  </si>
  <si>
    <t>Effectively Manages Competing Influences to Prioritize Organizational Objectives</t>
  </si>
  <si>
    <t>Focused on job effectiveness and efficiency</t>
  </si>
  <si>
    <t>RESSMPP1</t>
  </si>
  <si>
    <t>RESSXXP4</t>
  </si>
  <si>
    <t>Demonstrates Loyalty and Commitment</t>
  </si>
  <si>
    <t>Demonstrates loyalty and commitment</t>
  </si>
  <si>
    <t>RGSSMPP1</t>
  </si>
  <si>
    <t>RGSSXXP3</t>
  </si>
  <si>
    <t>Seeks Professional Recognition</t>
  </si>
  <si>
    <t>SEEKS RECOGNITION AS A PROFESSIONAL</t>
  </si>
  <si>
    <t>RIFIGMP1</t>
  </si>
  <si>
    <t>RIFIXXPB</t>
  </si>
  <si>
    <t>Builds Credibility by Sharing Knowledge</t>
  </si>
  <si>
    <t>PROVIDES RELIABLE INFORMATION</t>
  </si>
  <si>
    <t>RSGG9SP1</t>
  </si>
  <si>
    <t>RSGGXXPS</t>
  </si>
  <si>
    <t>Conducts Client Reviews to Protect and Grow Established Business</t>
  </si>
  <si>
    <t>ACCOUNT PENETRATION BY INCREASED CONSUMPTION OF EXISTING PRODUCT / ACCOUNT PENETRATION BY INCREASED INTEGRATION OF PRODUCT LINE</t>
  </si>
  <si>
    <t>RSPRZBP1</t>
  </si>
  <si>
    <t>RSPRXXP5</t>
  </si>
  <si>
    <t>Expands Relationships and Networks Within Accounts</t>
  </si>
  <si>
    <t>ACCOUNT PENETRATION BY CUSTOMER BASE EXPANSION</t>
  </si>
  <si>
    <t>RSSSCPP1</t>
  </si>
  <si>
    <t>RSSSXXP3</t>
  </si>
  <si>
    <t>Expands Business Through Cross Selling</t>
  </si>
  <si>
    <t>ACCOUNT PENETRATION BY CROSS SELLING</t>
  </si>
  <si>
    <t>RTGGMGP1</t>
  </si>
  <si>
    <t>RTGGXXP7</t>
  </si>
  <si>
    <t>Takes Calculated Risks</t>
  </si>
  <si>
    <t>Risk taking</t>
  </si>
  <si>
    <t>RVSSSDP1</t>
  </si>
  <si>
    <t>RVSSXXPM</t>
  </si>
  <si>
    <t>Prefers Methodical Work Approach</t>
  </si>
  <si>
    <t>Controlled work approach</t>
  </si>
  <si>
    <t>RVSSSDZ1</t>
  </si>
  <si>
    <t>RVSSXXZ7</t>
  </si>
  <si>
    <t>OPPORTUNISTIC</t>
  </si>
  <si>
    <t>SFMSMGP1</t>
  </si>
  <si>
    <t>SFMSXXP2</t>
  </si>
  <si>
    <t>Makes Business Decisions via Collaboration and Consensus</t>
  </si>
  <si>
    <t>Staff orientation</t>
  </si>
  <si>
    <t>SLFIGMP1</t>
  </si>
  <si>
    <t>SLFIXXP6</t>
  </si>
  <si>
    <t>Takes Pride in a Sales Role</t>
  </si>
  <si>
    <t>Committed to a sales role</t>
  </si>
  <si>
    <t>SSSSSDP1</t>
  </si>
  <si>
    <t>SSSSXXP8</t>
  </si>
  <si>
    <t>Possesses Self-Confidence</t>
  </si>
  <si>
    <t>Self-assured</t>
  </si>
  <si>
    <t>STSSSDP1</t>
  </si>
  <si>
    <t>STSSXXP3</t>
  </si>
  <si>
    <t>Deals Effectively with Stress</t>
  </si>
  <si>
    <t>Deals effectively with stress</t>
  </si>
  <si>
    <t>STSSSDZ1</t>
  </si>
  <si>
    <t>STSSFDZA</t>
  </si>
  <si>
    <t>Thrives in Urgent Situations</t>
  </si>
  <si>
    <t>Thrives on stress and change</t>
  </si>
  <si>
    <t>TCSS9SP2</t>
  </si>
  <si>
    <t>TCSSXXPC</t>
  </si>
  <si>
    <t>Provides Technical Expertise</t>
  </si>
  <si>
    <t>Provides technical support</t>
  </si>
  <si>
    <t>TCSSPCP1</t>
  </si>
  <si>
    <t>TCSSXXPK</t>
  </si>
  <si>
    <t>DEVELOPS TECHNICAL COMPETENCE</t>
  </si>
  <si>
    <t>TEIBCSP1</t>
  </si>
  <si>
    <t>TEIBXXP9</t>
  </si>
  <si>
    <t>Takes a Positive Approach to Customer Concerns</t>
  </si>
  <si>
    <t>Takes a positive approach to customer concerns</t>
  </si>
  <si>
    <t>TEOBCSP1</t>
  </si>
  <si>
    <t>TEOBXXP6</t>
  </si>
  <si>
    <t>Builds Business by Proactive Customer Contact</t>
  </si>
  <si>
    <t>TEOBXXP7</t>
  </si>
  <si>
    <t>Uses Customer Contact to Build Business</t>
  </si>
  <si>
    <t>USES CUSTOMER CONTACT TO BUILD BUSINESS</t>
  </si>
  <si>
    <t>THSS9SP2</t>
  </si>
  <si>
    <t>THSSXXPA</t>
  </si>
  <si>
    <t>Provides Personal Attention and Support</t>
  </si>
  <si>
    <t>Provides personal attention and support</t>
  </si>
  <si>
    <t>TMISZBP1</t>
  </si>
  <si>
    <t>TMISXXP7</t>
  </si>
  <si>
    <t>WORKS THE SYSTEM FOR THE CUSTOMER / TEAM ORIENTATION</t>
  </si>
  <si>
    <t>TOSSSCP1</t>
  </si>
  <si>
    <t>TOSSXXPA</t>
  </si>
  <si>
    <t>Adapts Sales Approach to Match Buyer Motivations</t>
  </si>
  <si>
    <t>ADAPTS APPROACH TO DIFFERENT BUYER MOTIVATIONS</t>
  </si>
  <si>
    <t>TRFIGMP1</t>
  </si>
  <si>
    <t>TRFIXXPC</t>
  </si>
  <si>
    <t>Maintains and Shares Market Trend Awareness</t>
  </si>
  <si>
    <t>DELIVERS ADDED VALUE TO CUSTOMERS</t>
  </si>
  <si>
    <t>TRFIXXPS</t>
  </si>
  <si>
    <t>Provides Real-Time Training and Support</t>
  </si>
  <si>
    <t>TEACHING ONE-ON-ONE</t>
  </si>
  <si>
    <t>TRSSCPP1</t>
  </si>
  <si>
    <t>TRSSXXPI</t>
  </si>
  <si>
    <t>EDUCATES CUSTOMERS THROUGH STRUCTURED TRAINING</t>
  </si>
  <si>
    <t>TRSSXXP7</t>
  </si>
  <si>
    <t>TEACHING IN A STRUCTURED SETTING</t>
  </si>
  <si>
    <t>VISSMPP1</t>
  </si>
  <si>
    <t>VISSXXP9</t>
  </si>
  <si>
    <t>Seeks a Highly Visible Role</t>
  </si>
  <si>
    <t>Need to maintain a high profile</t>
  </si>
  <si>
    <t>WCSSMGP1</t>
  </si>
  <si>
    <t>WCSSXXP8</t>
  </si>
  <si>
    <t>Crafts Written Communications that are Precise and Deliberate</t>
  </si>
  <si>
    <t>DISCIPLINED IN CRAFTING WRITTEN COMMUNICATIONS / WRITTEN COMMUNICATIONS</t>
  </si>
  <si>
    <t xml:space="preserve"> </t>
  </si>
  <si>
    <r>
      <t xml:space="preserve">Talent Audit Report prepared for Company Name
</t>
    </r>
    <r>
      <rPr>
        <sz val="16"/>
        <color theme="4"/>
        <rFont val="Gill Sans MT"/>
        <family val="2"/>
        <scheme val="major"/>
      </rPr>
      <t>October 1,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</si>
</sst>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scheme val="minor"/>
    </font>
    <font>
      <sz val="11"/>
      <color theme="1"/>
      <name val="Arial"/>
      <family val="2"/>
      <scheme val="minor"/>
    </font>
    <font>
      <sz val="10"/>
      <name val="Arial"/>
      <family val="2"/>
    </font>
    <font>
      <sz val="8"/>
      <color theme="1"/>
      <name val="Arial"/>
      <family val="2"/>
      <scheme val="minor"/>
    </font>
    <font>
      <b/>
      <sz val="11"/>
      <color rgb="FF55565A"/>
      <name val="Arial"/>
      <family val="2"/>
      <scheme val="minor"/>
    </font>
    <font>
      <sz val="11"/>
      <color rgb="FF55565A"/>
      <name val="Arial"/>
      <family val="2"/>
      <scheme val="minor"/>
    </font>
    <font>
      <b/>
      <sz val="11"/>
      <color theme="0" tint="-0.34998626667073579"/>
      <name val="Arial"/>
      <family val="2"/>
      <scheme val="minor"/>
    </font>
    <font>
      <sz val="13"/>
      <color theme="4"/>
      <name val="Arial"/>
      <family val="2"/>
      <scheme val="minor"/>
    </font>
    <font>
      <b/>
      <sz val="11"/>
      <color rgb="FF252546"/>
      <name val="Arial"/>
      <family val="2"/>
      <scheme val="minor"/>
    </font>
    <font>
      <sz val="13"/>
      <color theme="4"/>
      <name val="Wingdings 2"/>
      <family val="1"/>
      <charset val="2"/>
    </font>
    <font>
      <sz val="9"/>
      <color theme="1"/>
      <name val="Arial"/>
      <family val="2"/>
      <scheme val="minor"/>
    </font>
    <font>
      <sz val="20"/>
      <color theme="3"/>
      <name val="Gill Sans MT"/>
      <family val="2"/>
      <scheme val="major"/>
    </font>
    <font>
      <sz val="16"/>
      <color theme="4"/>
      <name val="Gill Sans MT"/>
      <family val="2"/>
      <scheme val="maj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0" tint="-0.499984740745262"/>
        <bgColor indexed="64"/>
      </patternFill>
    </fill>
    <fill>
      <patternFill patternType="solid">
        <fgColor theme="6"/>
        <bgColor indexed="64"/>
      </patternFill>
    </fill>
    <fill>
      <patternFill patternType="solid">
        <fgColor theme="4"/>
        <bgColor indexed="64"/>
      </patternFill>
    </fill>
  </fills>
  <borders count="6">
    <border>
      <left/>
      <right/>
      <top/>
      <bottom/>
      <diagonal/>
    </border>
    <border>
      <left/>
      <right/>
      <top/>
      <bottom style="thin">
        <color rgb="FFDCD5D1"/>
      </bottom>
      <diagonal/>
    </border>
    <border>
      <left style="thin">
        <color rgb="FFDCD5D1"/>
      </left>
      <right style="thin">
        <color rgb="FFDCD5D1"/>
      </right>
      <top style="thin">
        <color rgb="FFDCD5D1"/>
      </top>
      <bottom style="thin">
        <color rgb="FFDCD5D1"/>
      </bottom>
      <diagonal/>
    </border>
    <border>
      <left style="thin">
        <color rgb="FFDCD5D1"/>
      </left>
      <right/>
      <top style="thin">
        <color rgb="FFDCD5D1"/>
      </top>
      <bottom style="thin">
        <color rgb="FFDCD5D1"/>
      </bottom>
      <diagonal/>
    </border>
    <border>
      <left style="thin">
        <color rgb="FFDCD5D1"/>
      </left>
      <right style="thin">
        <color rgb="FFDCD5D1"/>
      </right>
      <top/>
      <bottom/>
      <diagonal/>
    </border>
    <border>
      <left/>
      <right/>
      <top style="thin">
        <color rgb="FFDCD5D1"/>
      </top>
      <bottom style="thin">
        <color rgb="FFDCD5D1"/>
      </bottom>
      <diagonal/>
    </border>
  </borders>
  <cellStyleXfs count="3">
    <xf numFmtId="0" fontId="0" fillId="0" borderId="0"/>
    <xf numFmtId="9" fontId="1" fillId="0" borderId="0" applyFont="0" applyFill="0" applyBorder="0" applyAlignment="0" applyProtection="0"/>
    <xf numFmtId="0" fontId="2" fillId="0" borderId="0"/>
  </cellStyleXfs>
  <cellXfs count="56">
    <xf numFmtId="0" fontId="0" fillId="0" borderId="0" xfId="0"/>
    <xf numFmtId="0" fontId="0" fillId="0" borderId="0" xfId="0" applyProtection="1"/>
    <xf numFmtId="0" fontId="3" fillId="0" borderId="0" xfId="0" applyFont="1" applyAlignment="1" applyProtection="1">
      <alignment textRotation="90"/>
    </xf>
    <xf numFmtId="0" fontId="4" fillId="0" borderId="0" xfId="2" applyFont="1" applyAlignment="1" applyProtection="1">
      <alignment horizontal="center" textRotation="90" wrapText="1"/>
    </xf>
    <xf numFmtId="0" fontId="5" fillId="0" borderId="2" xfId="2" applyFont="1" applyBorder="1" applyProtection="1"/>
    <xf numFmtId="0" fontId="3" fillId="0" borderId="0" xfId="0" applyFont="1" applyProtection="1"/>
    <xf numFmtId="1" fontId="6" fillId="0" borderId="2" xfId="2" applyNumberFormat="1" applyFont="1" applyBorder="1" applyAlignment="1" applyProtection="1">
      <alignment horizontal="center"/>
    </xf>
    <xf numFmtId="0" fontId="5" fillId="0" borderId="0" xfId="2" applyFont="1" applyProtection="1"/>
    <xf numFmtId="1" fontId="5" fillId="0" borderId="0" xfId="2" applyNumberFormat="1" applyFont="1" applyAlignment="1" applyProtection="1">
      <alignment horizontal="center"/>
    </xf>
    <xf numFmtId="0" fontId="5" fillId="0" borderId="0" xfId="0" applyFont="1" applyProtection="1"/>
    <xf numFmtId="1" fontId="4" fillId="0" borderId="0" xfId="0" applyNumberFormat="1" applyFont="1" applyAlignment="1" applyProtection="1">
      <alignment horizontal="center"/>
    </xf>
    <xf numFmtId="0" fontId="4" fillId="0" borderId="2" xfId="0" applyFont="1" applyBorder="1" applyAlignment="1" applyProtection="1">
      <alignment horizontal="right"/>
    </xf>
    <xf numFmtId="9" fontId="5" fillId="0" borderId="2" xfId="1" applyFont="1" applyBorder="1" applyAlignment="1" applyProtection="1">
      <alignment horizontal="center"/>
    </xf>
    <xf numFmtId="1" fontId="5" fillId="0" borderId="2" xfId="0" applyNumberFormat="1" applyFont="1" applyBorder="1" applyAlignment="1" applyProtection="1">
      <alignment horizontal="center"/>
    </xf>
    <xf numFmtId="0" fontId="0" fillId="0" borderId="0" xfId="0" applyAlignment="1" applyProtection="1">
      <alignment horizontal="left"/>
    </xf>
    <xf numFmtId="9" fontId="0" fillId="0" borderId="0" xfId="0" applyNumberFormat="1" applyProtection="1"/>
    <xf numFmtId="0" fontId="0" fillId="2" borderId="0" xfId="0" applyFill="1" applyAlignment="1" applyProtection="1">
      <alignment horizontal="center"/>
    </xf>
    <xf numFmtId="0" fontId="9" fillId="2" borderId="0" xfId="0" applyFont="1" applyFill="1" applyAlignment="1" applyProtection="1">
      <alignment horizontal="center"/>
    </xf>
    <xf numFmtId="0" fontId="7" fillId="2" borderId="0" xfId="0" applyFont="1" applyFill="1" applyAlignment="1" applyProtection="1">
      <alignment horizontal="center"/>
    </xf>
    <xf numFmtId="0" fontId="4" fillId="0" borderId="0" xfId="2" applyFont="1" applyAlignment="1" applyProtection="1">
      <alignment horizontal="left"/>
    </xf>
    <xf numFmtId="0" fontId="8" fillId="0" borderId="0" xfId="2" applyFont="1" applyProtection="1"/>
    <xf numFmtId="0" fontId="8" fillId="0" borderId="0" xfId="2" applyFont="1" applyAlignment="1" applyProtection="1">
      <alignment horizontal="center" textRotation="90" wrapText="1"/>
    </xf>
    <xf numFmtId="0" fontId="0" fillId="0" borderId="2" xfId="0" applyBorder="1" applyProtection="1"/>
    <xf numFmtId="1" fontId="0" fillId="0" borderId="2" xfId="2" applyNumberFormat="1" applyFont="1" applyBorder="1" applyAlignment="1" applyProtection="1">
      <alignment horizontal="center"/>
    </xf>
    <xf numFmtId="1" fontId="0" fillId="0" borderId="0" xfId="2" applyNumberFormat="1" applyFont="1" applyAlignment="1" applyProtection="1">
      <alignment horizontal="center"/>
    </xf>
    <xf numFmtId="9" fontId="5" fillId="0" borderId="3" xfId="1" applyFont="1" applyBorder="1" applyAlignment="1" applyProtection="1">
      <alignment horizontal="center"/>
    </xf>
    <xf numFmtId="9" fontId="5" fillId="0" borderId="0" xfId="1" applyFont="1" applyAlignment="1" applyProtection="1">
      <alignment horizontal="center"/>
    </xf>
    <xf numFmtId="1" fontId="5" fillId="0" borderId="3" xfId="0" applyNumberFormat="1" applyFont="1" applyBorder="1" applyAlignment="1" applyProtection="1">
      <alignment horizontal="center"/>
    </xf>
    <xf numFmtId="1" fontId="5" fillId="0" borderId="0" xfId="0" applyNumberFormat="1" applyFont="1" applyAlignment="1" applyProtection="1">
      <alignment horizontal="center"/>
    </xf>
    <xf numFmtId="1" fontId="0" fillId="0" borderId="4" xfId="2" applyNumberFormat="1" applyFont="1" applyFill="1" applyBorder="1" applyAlignment="1" applyProtection="1">
      <alignment horizontal="center"/>
    </xf>
    <xf numFmtId="0" fontId="0" fillId="3" borderId="0" xfId="0" applyFill="1"/>
    <xf numFmtId="0" fontId="10" fillId="0" borderId="0" xfId="0" applyFont="1" applyBorder="1" applyAlignment="1" applyProtection="1">
      <alignment vertical="center"/>
    </xf>
    <xf numFmtId="0" fontId="0" fillId="5" borderId="0" xfId="0" applyFill="1"/>
    <xf numFmtId="0" fontId="0" fillId="6" borderId="0" xfId="0" applyFill="1"/>
    <xf numFmtId="0" fontId="0" fillId="7" borderId="0" xfId="0" applyFill="1"/>
    <xf numFmtId="0" fontId="0" fillId="8" borderId="0" xfId="0" applyFill="1"/>
    <xf numFmtId="0" fontId="0" fillId="4" borderId="0" xfId="0" applyFill="1" applyAlignment="1"/>
    <xf numFmtId="0" fontId="0" fillId="3" borderId="0" xfId="0" applyFill="1" applyAlignment="1"/>
    <xf numFmtId="0" fontId="11" fillId="3" borderId="0" xfId="0" applyFont="1" applyFill="1" applyAlignment="1">
      <alignment vertical="top" wrapText="1"/>
    </xf>
    <xf numFmtId="0" fontId="0" fillId="0" borderId="0" xfId="0" applyFill="1"/>
    <xf numFmtId="0" fontId="0" fillId="0" borderId="0" xfId="0" applyAlignment="1" applyProtection="1">
      <alignment horizontal="center"/>
    </xf>
    <xf numFmtId="0" fontId="5" fillId="0" borderId="0" xfId="2" applyFont="1" applyBorder="1" applyProtection="1"/>
    <xf numFmtId="1" fontId="6" fillId="0" borderId="0" xfId="2" applyNumberFormat="1" applyFont="1" applyBorder="1" applyAlignment="1" applyProtection="1">
      <alignment horizontal="center"/>
    </xf>
    <xf numFmtId="0" fontId="5" fillId="0" borderId="5" xfId="2" applyFont="1" applyBorder="1" applyProtection="1"/>
    <xf numFmtId="1" fontId="0" fillId="0" borderId="5" xfId="2" applyNumberFormat="1" applyFont="1" applyBorder="1" applyAlignment="1" applyProtection="1">
      <alignment horizontal="center"/>
    </xf>
    <xf numFmtId="0" fontId="3" fillId="0" borderId="0" xfId="0" applyFont="1" applyBorder="1" applyProtection="1"/>
    <xf numFmtId="0" fontId="0" fillId="0" borderId="0" xfId="0" applyBorder="1" applyProtection="1"/>
    <xf numFmtId="0" fontId="8" fillId="0" borderId="0" xfId="2" applyFont="1" applyAlignment="1">
      <alignment horizontal="center" textRotation="90" wrapText="1"/>
    </xf>
    <xf numFmtId="0" fontId="8" fillId="0" borderId="0" xfId="2" applyFont="1"/>
    <xf numFmtId="0" fontId="4" fillId="0" borderId="0" xfId="2" applyFont="1" applyAlignment="1">
      <alignment horizontal="left"/>
    </xf>
    <xf numFmtId="0" fontId="4" fillId="0" borderId="0" xfId="2" applyFont="1" applyFill="1" applyAlignment="1" applyProtection="1">
      <alignment horizontal="center" textRotation="90" wrapText="1"/>
    </xf>
    <xf numFmtId="0" fontId="0" fillId="3" borderId="0" xfId="0" applyFill="1" applyAlignment="1">
      <alignment horizontal="center"/>
    </xf>
    <xf numFmtId="0" fontId="10" fillId="0" borderId="0" xfId="0" applyFont="1" applyBorder="1" applyAlignment="1" applyProtection="1">
      <alignment horizontal="right" vertical="center"/>
    </xf>
    <xf numFmtId="0" fontId="11" fillId="3" borderId="0" xfId="0" applyFont="1" applyFill="1" applyAlignment="1">
      <alignment horizontal="left" vertical="top" wrapText="1"/>
    </xf>
    <xf numFmtId="0" fontId="0" fillId="0" borderId="0" xfId="0" applyAlignment="1" applyProtection="1">
      <alignment horizontal="center"/>
    </xf>
    <xf numFmtId="0" fontId="4" fillId="0" borderId="1" xfId="2" applyFont="1" applyBorder="1" applyAlignment="1">
      <alignment horizontal="center"/>
    </xf>
  </cellXfs>
  <cellStyles count="3">
    <cellStyle name="Normal" xfId="0" builtinId="0"/>
    <cellStyle name="Normal 2" xfId="2" xr:uid="{00000000-0005-0000-0000-000001000000}"/>
    <cellStyle name="Percent" xfId="1" builtinId="5"/>
  </cellStyles>
  <dxfs count="37">
    <dxf>
      <font>
        <b/>
        <i val="0"/>
        <color rgb="FFC4481C"/>
      </font>
    </dxf>
    <dxf>
      <font>
        <b/>
        <i val="0"/>
        <color rgb="FFFFC845"/>
      </font>
    </dxf>
    <dxf>
      <font>
        <b/>
        <i val="0"/>
        <color rgb="FF1F6077"/>
      </font>
    </dxf>
    <dxf>
      <font>
        <b/>
        <i val="0"/>
        <color rgb="FF7F7F7F"/>
      </font>
    </dxf>
    <dxf>
      <font>
        <b/>
        <i val="0"/>
        <color rgb="FF00002A"/>
      </font>
    </dxf>
    <dxf>
      <font>
        <b/>
        <i val="0"/>
        <color rgb="FF009ED0"/>
      </font>
    </dxf>
    <dxf>
      <font>
        <b/>
        <i val="0"/>
        <color rgb="FF004BAF"/>
      </font>
    </dxf>
    <dxf>
      <font>
        <b/>
        <i val="0"/>
        <color rgb="FFC4481C"/>
      </font>
    </dxf>
    <dxf>
      <font>
        <b/>
        <i val="0"/>
        <color rgb="FFFFC845"/>
      </font>
    </dxf>
    <dxf>
      <font>
        <b/>
        <i val="0"/>
        <color rgb="FF1F6077"/>
      </font>
    </dxf>
    <dxf>
      <font>
        <b/>
        <i val="0"/>
        <color rgb="FF7F7F7F"/>
      </font>
    </dxf>
    <dxf>
      <font>
        <b/>
        <i val="0"/>
        <color rgb="FF00002A"/>
      </font>
    </dxf>
    <dxf>
      <font>
        <b/>
        <i val="0"/>
        <color rgb="FF009ED0"/>
      </font>
    </dxf>
    <dxf>
      <font>
        <b/>
        <i val="0"/>
        <color rgb="FF004BAF"/>
      </font>
    </dxf>
    <dxf>
      <font>
        <b/>
        <i val="0"/>
        <color rgb="FFC4481C"/>
      </font>
    </dxf>
    <dxf>
      <font>
        <b/>
        <i val="0"/>
        <color rgb="FFFFC845"/>
      </font>
    </dxf>
    <dxf>
      <font>
        <b/>
        <i val="0"/>
        <color rgb="FF1F6077"/>
      </font>
    </dxf>
    <dxf>
      <font>
        <b/>
        <i val="0"/>
        <color rgb="FF7F7F7F"/>
      </font>
    </dxf>
    <dxf>
      <font>
        <b/>
        <i val="0"/>
        <color rgb="FF00002A"/>
      </font>
    </dxf>
    <dxf>
      <font>
        <b/>
        <i val="0"/>
        <color rgb="FF009ED0"/>
      </font>
    </dxf>
    <dxf>
      <font>
        <b/>
        <i val="0"/>
        <color rgb="FF004BAF"/>
      </font>
    </dxf>
    <dxf>
      <font>
        <b/>
        <i val="0"/>
        <color rgb="FF7F7F7F"/>
      </font>
    </dxf>
    <dxf>
      <font>
        <b/>
        <i val="0"/>
        <color rgb="FF00002A"/>
      </font>
    </dxf>
    <dxf>
      <font>
        <b/>
        <i val="0"/>
        <color rgb="FFC4481C"/>
      </font>
    </dxf>
    <dxf>
      <font>
        <b/>
        <i val="0"/>
        <color rgb="FFFFC845"/>
      </font>
    </dxf>
    <dxf>
      <font>
        <b/>
        <i val="0"/>
        <color rgb="FF1F6077"/>
      </font>
    </dxf>
    <dxf>
      <font>
        <b/>
        <i val="0"/>
        <color rgb="FF009ED0"/>
      </font>
    </dxf>
    <dxf>
      <font>
        <b/>
        <i val="0"/>
        <color rgb="FF004BAF"/>
      </font>
    </dxf>
    <dxf>
      <font>
        <b/>
        <i val="0"/>
        <color rgb="FFC4481C"/>
      </font>
    </dxf>
    <dxf>
      <font>
        <b/>
        <i val="0"/>
        <color rgb="FFFFC845"/>
      </font>
    </dxf>
    <dxf>
      <font>
        <b/>
        <i val="0"/>
        <color rgb="FF1F6077"/>
      </font>
    </dxf>
    <dxf>
      <font>
        <b/>
        <i val="0"/>
        <color rgb="FFC4481C"/>
      </font>
    </dxf>
    <dxf>
      <font>
        <b/>
        <i val="0"/>
        <color rgb="FFFFC845"/>
      </font>
    </dxf>
    <dxf>
      <font>
        <b/>
        <i val="0"/>
        <color rgb="FF1F6077"/>
      </font>
    </dxf>
    <dxf>
      <font>
        <b/>
        <i val="0"/>
        <color rgb="FFC4481C"/>
      </font>
    </dxf>
    <dxf>
      <font>
        <b/>
        <i val="0"/>
        <color rgb="FFFFC845"/>
      </font>
    </dxf>
    <dxf>
      <font>
        <b/>
        <i val="0"/>
        <color rgb="FF1F6077"/>
      </font>
    </dxf>
  </dxfs>
  <tableStyles count="0" defaultTableStyle="TableStyleMedium2" defaultPivotStyle="PivotStyleLight16"/>
  <colors>
    <mruColors>
      <color rgb="FF009ED0"/>
      <color rgb="FF004BAF"/>
      <color rgb="FF7F7F7F"/>
      <color rgb="FF00002A"/>
      <color rgb="FF29B8FF"/>
      <color rgb="FF006496"/>
      <color rgb="FF00004B"/>
      <color rgb="FFC4481C"/>
      <color rgb="FF1F6077"/>
      <color rgb="FF194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Gill Sans MT" panose="020B0502020104020203" pitchFamily="34" charset="0"/>
                <a:ea typeface="+mn-ea"/>
                <a:cs typeface="+mn-cs"/>
              </a:defRPr>
            </a:pPr>
            <a:r>
              <a:rPr lang="en-US">
                <a:solidFill>
                  <a:schemeClr val="tx1"/>
                </a:solidFill>
                <a:latin typeface="Gill Sans MT" panose="020B0502020104020203" pitchFamily="34" charset="0"/>
              </a:rPr>
              <a:t>Team Composite COMPARISON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Gill Sans MT" panose="020B0502020104020203" pitchFamily="34" charset="0"/>
              <a:ea typeface="+mn-ea"/>
              <a:cs typeface="+mn-cs"/>
            </a:defRPr>
          </a:pPr>
          <a:endParaRPr lang="en-US"/>
        </a:p>
      </c:txPr>
    </c:title>
    <c:autoTitleDeleted val="0"/>
    <c:plotArea>
      <c:layout/>
      <c:barChart>
        <c:barDir val="bar"/>
        <c:grouping val="percentStacked"/>
        <c:varyColors val="0"/>
        <c:ser>
          <c:idx val="2"/>
          <c:order val="0"/>
          <c:tx>
            <c:strRef>
              <c:f>'All People -&gt; All Profiles'!$E$15</c:f>
              <c:strCache>
                <c:ptCount val="1"/>
                <c:pt idx="0">
                  <c:v>Not a Natural Fit</c:v>
                </c:pt>
              </c:strCache>
            </c:strRef>
          </c:tx>
          <c:spPr>
            <a:solidFill>
              <a:srgbClr val="C448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'All People -&gt; All Profiles'!$J$2:$M$2</c:f>
              <c:strCache>
                <c:ptCount val="4"/>
                <c:pt idx="0">
                  <c:v>NEW BUSINESS DEVELOPMENT</c:v>
                </c:pt>
                <c:pt idx="1">
                  <c:v>ACCOUNT MANAGEMENT</c:v>
                </c:pt>
                <c:pt idx="2">
                  <c:v>SALES MANAGEMENT</c:v>
                </c:pt>
                <c:pt idx="3">
                  <c:v>INDIVIDUAL CONTRIBUTOR</c:v>
                </c:pt>
              </c:strCache>
            </c:strRef>
          </c:cat>
          <c:val>
            <c:numRef>
              <c:f>'All People -&gt; All Profiles'!$J$15:$M$15</c:f>
              <c:numCache>
                <c:formatCode>0%</c:formatCode>
                <c:ptCount val="4"/>
                <c:pt idx="0">
                  <c:v>0.16666666666666666</c:v>
                </c:pt>
                <c:pt idx="1">
                  <c:v>0.5</c:v>
                </c:pt>
                <c:pt idx="2">
                  <c:v>0.33333333333333331</c:v>
                </c:pt>
                <c:pt idx="3">
                  <c:v>0.33333333333333331</c:v>
                </c:pt>
              </c:numCache>
            </c:numRef>
          </c:val>
          <c:extLst>
            <c:ext xmlns:c16="http://schemas.microsoft.com/office/drawing/2014/chart" uri="{C3380CC4-5D6E-409C-BE32-E72D297353CC}">
              <c16:uniqueId val="{00000002-4ED6-D44E-94A0-D15975B9394C}"/>
            </c:ext>
          </c:extLst>
        </c:ser>
        <c:ser>
          <c:idx val="0"/>
          <c:order val="1"/>
          <c:tx>
            <c:strRef>
              <c:f>'All People -&gt; All Profiles'!$E$16</c:f>
              <c:strCache>
                <c:ptCount val="1"/>
                <c:pt idx="0">
                  <c:v>Possible Fit</c:v>
                </c:pt>
              </c:strCache>
            </c:strRef>
          </c:tx>
          <c:spPr>
            <a:solidFill>
              <a:srgbClr val="FFC8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'All People -&gt; All Profiles'!$J$2:$M$2</c:f>
              <c:strCache>
                <c:ptCount val="4"/>
                <c:pt idx="0">
                  <c:v>NEW BUSINESS DEVELOPMENT</c:v>
                </c:pt>
                <c:pt idx="1">
                  <c:v>ACCOUNT MANAGEMENT</c:v>
                </c:pt>
                <c:pt idx="2">
                  <c:v>SALES MANAGEMENT</c:v>
                </c:pt>
                <c:pt idx="3">
                  <c:v>INDIVIDUAL CONTRIBUTOR</c:v>
                </c:pt>
              </c:strCache>
            </c:strRef>
          </c:cat>
          <c:val>
            <c:numRef>
              <c:f>'All People -&gt; All Profiles'!$J$16:$M$16</c:f>
              <c:numCache>
                <c:formatCode>0%</c:formatCode>
                <c:ptCount val="4"/>
                <c:pt idx="0">
                  <c:v>0.16666666666666666</c:v>
                </c:pt>
                <c:pt idx="1">
                  <c:v>0.33333333333333331</c:v>
                </c:pt>
                <c:pt idx="2">
                  <c:v>0.33333333333333331</c:v>
                </c:pt>
                <c:pt idx="3">
                  <c:v>0.16666666666666666</c:v>
                </c:pt>
              </c:numCache>
            </c:numRef>
          </c:val>
          <c:extLst>
            <c:ext xmlns:c16="http://schemas.microsoft.com/office/drawing/2014/chart" uri="{C3380CC4-5D6E-409C-BE32-E72D297353CC}">
              <c16:uniqueId val="{00000000-2F26-C140-891B-DFB42D09E3FB}"/>
            </c:ext>
          </c:extLst>
        </c:ser>
        <c:ser>
          <c:idx val="1"/>
          <c:order val="2"/>
          <c:tx>
            <c:strRef>
              <c:f>'All People -&gt; All Profiles'!$E$17</c:f>
              <c:strCache>
                <c:ptCount val="1"/>
                <c:pt idx="0">
                  <c:v>Good Fit</c:v>
                </c:pt>
              </c:strCache>
            </c:strRef>
          </c:tx>
          <c:spPr>
            <a:solidFill>
              <a:srgbClr val="1F607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'All People -&gt; All Profiles'!$J$2:$M$2</c:f>
              <c:strCache>
                <c:ptCount val="4"/>
                <c:pt idx="0">
                  <c:v>NEW BUSINESS DEVELOPMENT</c:v>
                </c:pt>
                <c:pt idx="1">
                  <c:v>ACCOUNT MANAGEMENT</c:v>
                </c:pt>
                <c:pt idx="2">
                  <c:v>SALES MANAGEMENT</c:v>
                </c:pt>
                <c:pt idx="3">
                  <c:v>INDIVIDUAL CONTRIBUTOR</c:v>
                </c:pt>
              </c:strCache>
            </c:strRef>
          </c:cat>
          <c:val>
            <c:numRef>
              <c:f>'All People -&gt; All Profiles'!$J$17:$M$17</c:f>
              <c:numCache>
                <c:formatCode>0%</c:formatCode>
                <c:ptCount val="4"/>
                <c:pt idx="0">
                  <c:v>0.66666666666666663</c:v>
                </c:pt>
                <c:pt idx="1">
                  <c:v>0.16666666666666666</c:v>
                </c:pt>
                <c:pt idx="2">
                  <c:v>0.33333333333333331</c:v>
                </c:pt>
                <c:pt idx="3">
                  <c:v>0.5</c:v>
                </c:pt>
              </c:numCache>
            </c:numRef>
          </c:val>
          <c:extLst>
            <c:ext xmlns:c16="http://schemas.microsoft.com/office/drawing/2014/chart" uri="{C3380CC4-5D6E-409C-BE32-E72D297353CC}">
              <c16:uniqueId val="{00000000-CC81-B847-B355-FA8B4E648552}"/>
            </c:ext>
          </c:extLst>
        </c:ser>
        <c:dLbls>
          <c:dLblPos val="ctr"/>
          <c:showLegendKey val="0"/>
          <c:showVal val="1"/>
          <c:showCatName val="0"/>
          <c:showSerName val="0"/>
          <c:showPercent val="0"/>
          <c:showBubbleSize val="0"/>
        </c:dLbls>
        <c:gapWidth val="79"/>
        <c:overlap val="100"/>
        <c:axId val="486264880"/>
        <c:axId val="486268016"/>
      </c:barChart>
      <c:catAx>
        <c:axId val="486264880"/>
        <c:scaling>
          <c:orientation val="maxMin"/>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cap="all" spc="120" normalizeH="0" baseline="0">
                <a:solidFill>
                  <a:schemeClr val="tx1"/>
                </a:solidFill>
                <a:latin typeface="Arial" panose="020B0604020202020204" pitchFamily="34" charset="0"/>
                <a:ea typeface="+mn-ea"/>
                <a:cs typeface="Arial" panose="020B0604020202020204" pitchFamily="34" charset="0"/>
              </a:defRPr>
            </a:pPr>
            <a:endParaRPr lang="en-US"/>
          </a:p>
        </c:txPr>
        <c:crossAx val="486268016"/>
        <c:crosses val="autoZero"/>
        <c:auto val="0"/>
        <c:lblAlgn val="ctr"/>
        <c:lblOffset val="100"/>
        <c:noMultiLvlLbl val="0"/>
      </c:catAx>
      <c:valAx>
        <c:axId val="486268016"/>
        <c:scaling>
          <c:orientation val="minMax"/>
        </c:scaling>
        <c:delete val="1"/>
        <c:axPos val="t"/>
        <c:numFmt formatCode="0%" sourceLinked="1"/>
        <c:majorTickMark val="none"/>
        <c:minorTickMark val="none"/>
        <c:tickLblPos val="nextTo"/>
        <c:crossAx val="4862648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r>
              <a:rPr lang="en-US" sz="1600" b="1" i="0" cap="all" baseline="0">
                <a:solidFill>
                  <a:schemeClr val="tx1"/>
                </a:solidFill>
                <a:effectLst/>
                <a:latin typeface="Gill Sans MT" panose="020B0502020104020203" pitchFamily="34" charset="0"/>
              </a:rPr>
              <a:t>Team Composite - </a:t>
            </a:r>
          </a:p>
          <a:p>
            <a:pPr>
              <a:defRPr sz="1600">
                <a:solidFill>
                  <a:schemeClr val="tx1"/>
                </a:solidFill>
                <a:latin typeface="Gill Sans MT" panose="020B0502020104020203" pitchFamily="34" charset="0"/>
              </a:defRPr>
            </a:pPr>
            <a:r>
              <a:rPr lang="en-US" sz="1600" b="1" i="0" cap="all" baseline="0">
                <a:solidFill>
                  <a:schemeClr val="tx1"/>
                </a:solidFill>
                <a:effectLst/>
                <a:latin typeface="Gill Sans MT" panose="020B0502020104020203" pitchFamily="34" charset="0"/>
              </a:rPr>
              <a:t>NEW BUSINESS DEVELOPMENT profile </a:t>
            </a:r>
            <a:endParaRPr lang="en-US" sz="1600" b="1">
              <a:solidFill>
                <a:schemeClr val="tx1"/>
              </a:solidFill>
              <a:effectLst/>
              <a:latin typeface="Gill Sans MT" panose="020B0502020104020203"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0.46548275986049681"/>
          <c:y val="0.32434101779356145"/>
          <c:w val="0.50984059584175012"/>
          <c:h val="0.66781864118247158"/>
        </c:manualLayout>
      </c:layout>
      <c:barChart>
        <c:barDir val="bar"/>
        <c:grouping val="percentStacked"/>
        <c:varyColors val="0"/>
        <c:ser>
          <c:idx val="0"/>
          <c:order val="0"/>
          <c:tx>
            <c:strRef>
              <c:f>'New Business Dev Profile'!$E$15</c:f>
              <c:strCache>
                <c:ptCount val="1"/>
                <c:pt idx="0">
                  <c:v>Not a Natural Strength (below 25)</c:v>
                </c:pt>
              </c:strCache>
            </c:strRef>
          </c:tx>
          <c:spPr>
            <a:solidFill>
              <a:srgbClr val="7F7F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'New Business Dev Profile'!$F$3:$K$3</c:f>
              <c:strCache>
                <c:ptCount val="6"/>
                <c:pt idx="0">
                  <c:v>Networks Effectively</c:v>
                </c:pt>
                <c:pt idx="1">
                  <c:v>Analyzes and Resolves Customer Problems</c:v>
                </c:pt>
                <c:pt idx="2">
                  <c:v>Uses Standard Discovery Questions to Qualify Prospects</c:v>
                </c:pt>
                <c:pt idx="3">
                  <c:v>Commits Extra Effort to Ensure Success</c:v>
                </c:pt>
                <c:pt idx="4">
                  <c:v>Closes Through Incremental Steps</c:v>
                </c:pt>
                <c:pt idx="5">
                  <c:v>Seizes New Opportunities</c:v>
                </c:pt>
              </c:strCache>
            </c:strRef>
          </c:cat>
          <c:val>
            <c:numRef>
              <c:f>'New Business Dev Profile'!$F$15:$K$15</c:f>
              <c:numCache>
                <c:formatCode>0%</c:formatCode>
                <c:ptCount val="6"/>
                <c:pt idx="0">
                  <c:v>0.3</c:v>
                </c:pt>
                <c:pt idx="1">
                  <c:v>0.4</c:v>
                </c:pt>
                <c:pt idx="2">
                  <c:v>0</c:v>
                </c:pt>
                <c:pt idx="3">
                  <c:v>0.2</c:v>
                </c:pt>
                <c:pt idx="4">
                  <c:v>0.1</c:v>
                </c:pt>
                <c:pt idx="5">
                  <c:v>0.4</c:v>
                </c:pt>
              </c:numCache>
            </c:numRef>
          </c:val>
          <c:extLst>
            <c:ext xmlns:c16="http://schemas.microsoft.com/office/drawing/2014/chart" uri="{C3380CC4-5D6E-409C-BE32-E72D297353CC}">
              <c16:uniqueId val="{00000000-B452-9746-95D7-1DAA9A53656D}"/>
            </c:ext>
          </c:extLst>
        </c:ser>
        <c:ser>
          <c:idx val="1"/>
          <c:order val="1"/>
          <c:tx>
            <c:strRef>
              <c:f>'New Business Dev Profile'!$E$16</c:f>
              <c:strCache>
                <c:ptCount val="1"/>
                <c:pt idx="0">
                  <c:v>Area for Development (25-49)</c:v>
                </c:pt>
              </c:strCache>
            </c:strRef>
          </c:tx>
          <c:spPr>
            <a:solidFill>
              <a:srgbClr val="009ED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'New Business Dev Profile'!$F$3:$K$3</c:f>
              <c:strCache>
                <c:ptCount val="6"/>
                <c:pt idx="0">
                  <c:v>Networks Effectively</c:v>
                </c:pt>
                <c:pt idx="1">
                  <c:v>Analyzes and Resolves Customer Problems</c:v>
                </c:pt>
                <c:pt idx="2">
                  <c:v>Uses Standard Discovery Questions to Qualify Prospects</c:v>
                </c:pt>
                <c:pt idx="3">
                  <c:v>Commits Extra Effort to Ensure Success</c:v>
                </c:pt>
                <c:pt idx="4">
                  <c:v>Closes Through Incremental Steps</c:v>
                </c:pt>
                <c:pt idx="5">
                  <c:v>Seizes New Opportunities</c:v>
                </c:pt>
              </c:strCache>
            </c:strRef>
          </c:cat>
          <c:val>
            <c:numRef>
              <c:f>'New Business Dev Profile'!$F$16:$K$16</c:f>
              <c:numCache>
                <c:formatCode>0%</c:formatCode>
                <c:ptCount val="6"/>
                <c:pt idx="0">
                  <c:v>0.39999999999999997</c:v>
                </c:pt>
                <c:pt idx="1">
                  <c:v>9.9999999999999978E-2</c:v>
                </c:pt>
                <c:pt idx="2">
                  <c:v>0.1</c:v>
                </c:pt>
                <c:pt idx="3">
                  <c:v>0.20000000000000004</c:v>
                </c:pt>
                <c:pt idx="4">
                  <c:v>-1.0408340855860843E-17</c:v>
                </c:pt>
                <c:pt idx="5">
                  <c:v>0.19999999999999998</c:v>
                </c:pt>
              </c:numCache>
            </c:numRef>
          </c:val>
          <c:extLst>
            <c:ext xmlns:c16="http://schemas.microsoft.com/office/drawing/2014/chart" uri="{C3380CC4-5D6E-409C-BE32-E72D297353CC}">
              <c16:uniqueId val="{00000001-B452-9746-95D7-1DAA9A53656D}"/>
            </c:ext>
          </c:extLst>
        </c:ser>
        <c:ser>
          <c:idx val="2"/>
          <c:order val="2"/>
          <c:tx>
            <c:strRef>
              <c:f>'New Business Dev Profile'!$E$17</c:f>
              <c:strCache>
                <c:ptCount val="1"/>
                <c:pt idx="0">
                  <c:v>Emerging Strength (50-74)</c:v>
                </c:pt>
              </c:strCache>
            </c:strRef>
          </c:tx>
          <c:spPr>
            <a:solidFill>
              <a:srgbClr val="004BA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'New Business Dev Profile'!$F$3:$K$3</c:f>
              <c:strCache>
                <c:ptCount val="6"/>
                <c:pt idx="0">
                  <c:v>Networks Effectively</c:v>
                </c:pt>
                <c:pt idx="1">
                  <c:v>Analyzes and Resolves Customer Problems</c:v>
                </c:pt>
                <c:pt idx="2">
                  <c:v>Uses Standard Discovery Questions to Qualify Prospects</c:v>
                </c:pt>
                <c:pt idx="3">
                  <c:v>Commits Extra Effort to Ensure Success</c:v>
                </c:pt>
                <c:pt idx="4">
                  <c:v>Closes Through Incremental Steps</c:v>
                </c:pt>
                <c:pt idx="5">
                  <c:v>Seizes New Opportunities</c:v>
                </c:pt>
              </c:strCache>
            </c:strRef>
          </c:cat>
          <c:val>
            <c:numRef>
              <c:f>'New Business Dev Profile'!$F$17:$K$17</c:f>
              <c:numCache>
                <c:formatCode>0%</c:formatCode>
                <c:ptCount val="6"/>
                <c:pt idx="0">
                  <c:v>0.20000000000000004</c:v>
                </c:pt>
                <c:pt idx="1">
                  <c:v>0.39999999999999997</c:v>
                </c:pt>
                <c:pt idx="2">
                  <c:v>0.29999999999999993</c:v>
                </c:pt>
                <c:pt idx="3">
                  <c:v>0.19999999999999996</c:v>
                </c:pt>
                <c:pt idx="4">
                  <c:v>0.19999999999999998</c:v>
                </c:pt>
                <c:pt idx="5">
                  <c:v>0.3</c:v>
                </c:pt>
              </c:numCache>
            </c:numRef>
          </c:val>
          <c:extLst>
            <c:ext xmlns:c16="http://schemas.microsoft.com/office/drawing/2014/chart" uri="{C3380CC4-5D6E-409C-BE32-E72D297353CC}">
              <c16:uniqueId val="{00000002-B452-9746-95D7-1DAA9A53656D}"/>
            </c:ext>
          </c:extLst>
        </c:ser>
        <c:ser>
          <c:idx val="3"/>
          <c:order val="3"/>
          <c:tx>
            <c:strRef>
              <c:f>'New Business Dev Profile'!$E$18</c:f>
              <c:strCache>
                <c:ptCount val="1"/>
                <c:pt idx="0">
                  <c:v>Clear Strength (75+)</c:v>
                </c:pt>
              </c:strCache>
            </c:strRef>
          </c:tx>
          <c:spPr>
            <a:solidFill>
              <a:srgbClr val="0000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'New Business Dev Profile'!$F$3:$K$3</c:f>
              <c:strCache>
                <c:ptCount val="6"/>
                <c:pt idx="0">
                  <c:v>Networks Effectively</c:v>
                </c:pt>
                <c:pt idx="1">
                  <c:v>Analyzes and Resolves Customer Problems</c:v>
                </c:pt>
                <c:pt idx="2">
                  <c:v>Uses Standard Discovery Questions to Qualify Prospects</c:v>
                </c:pt>
                <c:pt idx="3">
                  <c:v>Commits Extra Effort to Ensure Success</c:v>
                </c:pt>
                <c:pt idx="4">
                  <c:v>Closes Through Incremental Steps</c:v>
                </c:pt>
                <c:pt idx="5">
                  <c:v>Seizes New Opportunities</c:v>
                </c:pt>
              </c:strCache>
            </c:strRef>
          </c:cat>
          <c:val>
            <c:numRef>
              <c:f>'New Business Dev Profile'!$F$18:$K$18</c:f>
              <c:numCache>
                <c:formatCode>0%</c:formatCode>
                <c:ptCount val="6"/>
                <c:pt idx="0">
                  <c:v>9.9999999999999964E-2</c:v>
                </c:pt>
                <c:pt idx="1">
                  <c:v>0.10000000000000009</c:v>
                </c:pt>
                <c:pt idx="2">
                  <c:v>0.60000000000000009</c:v>
                </c:pt>
                <c:pt idx="3">
                  <c:v>0.39999999999999997</c:v>
                </c:pt>
                <c:pt idx="4">
                  <c:v>0.69999999999999984</c:v>
                </c:pt>
                <c:pt idx="5">
                  <c:v>0.10000000000000009</c:v>
                </c:pt>
              </c:numCache>
            </c:numRef>
          </c:val>
          <c:extLst>
            <c:ext xmlns:c16="http://schemas.microsoft.com/office/drawing/2014/chart" uri="{C3380CC4-5D6E-409C-BE32-E72D297353CC}">
              <c16:uniqueId val="{00000000-91A0-4221-8693-18F605E49790}"/>
            </c:ext>
          </c:extLst>
        </c:ser>
        <c:dLbls>
          <c:showLegendKey val="0"/>
          <c:showVal val="0"/>
          <c:showCatName val="0"/>
          <c:showSerName val="0"/>
          <c:showPercent val="0"/>
          <c:showBubbleSize val="0"/>
        </c:dLbls>
        <c:gapWidth val="150"/>
        <c:overlap val="100"/>
        <c:axId val="486265664"/>
        <c:axId val="486268408"/>
      </c:barChart>
      <c:catAx>
        <c:axId val="48626566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6268408"/>
        <c:crosses val="autoZero"/>
        <c:auto val="1"/>
        <c:lblAlgn val="ctr"/>
        <c:lblOffset val="100"/>
        <c:noMultiLvlLbl val="0"/>
      </c:catAx>
      <c:valAx>
        <c:axId val="486268408"/>
        <c:scaling>
          <c:orientation val="minMax"/>
        </c:scaling>
        <c:delete val="1"/>
        <c:axPos val="t"/>
        <c:numFmt formatCode="0%" sourceLinked="1"/>
        <c:majorTickMark val="none"/>
        <c:minorTickMark val="none"/>
        <c:tickLblPos val="nextTo"/>
        <c:crossAx val="486265664"/>
        <c:crosses val="autoZero"/>
        <c:crossBetween val="between"/>
      </c:valAx>
      <c:spPr>
        <a:noFill/>
        <a:ln>
          <a:noFill/>
        </a:ln>
        <a:effectLst/>
      </c:spPr>
    </c:plotArea>
    <c:legend>
      <c:legendPos val="t"/>
      <c:layout>
        <c:manualLayout>
          <c:xMode val="edge"/>
          <c:yMode val="edge"/>
          <c:x val="2.5342106209326573E-2"/>
          <c:y val="0.19034403354678198"/>
          <c:w val="0.94931553053652618"/>
          <c:h val="0.12790127343806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r>
              <a:rPr lang="en-US" sz="1600" b="1" i="0" cap="all" baseline="0">
                <a:solidFill>
                  <a:schemeClr val="tx1"/>
                </a:solidFill>
                <a:effectLst/>
                <a:latin typeface="Gill Sans MT" panose="020B0502020104020203" pitchFamily="34" charset="0"/>
              </a:rPr>
              <a:t>Team Composite - </a:t>
            </a:r>
          </a:p>
          <a:p>
            <a:pPr>
              <a:defRPr sz="1600">
                <a:solidFill>
                  <a:schemeClr val="tx1"/>
                </a:solidFill>
                <a:latin typeface="Gill Sans MT" panose="020B0502020104020203" pitchFamily="34" charset="0"/>
              </a:defRPr>
            </a:pPr>
            <a:r>
              <a:rPr lang="en-US" sz="1600" b="1" i="0" cap="all" baseline="0">
                <a:solidFill>
                  <a:schemeClr val="tx1"/>
                </a:solidFill>
                <a:effectLst/>
                <a:latin typeface="Gill Sans MT" panose="020B0502020104020203" pitchFamily="34" charset="0"/>
              </a:rPr>
              <a:t>ACCOUNT MANAGEMENT profile </a:t>
            </a:r>
            <a:endParaRPr lang="en-US" sz="1600" b="1">
              <a:solidFill>
                <a:schemeClr val="tx1"/>
              </a:solidFill>
              <a:effectLst/>
              <a:latin typeface="Gill Sans MT" panose="020B0502020104020203"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0.46548275986049681"/>
          <c:y val="0.32434101779356145"/>
          <c:w val="0.50984059584175012"/>
          <c:h val="0.66781864118247158"/>
        </c:manualLayout>
      </c:layout>
      <c:barChart>
        <c:barDir val="bar"/>
        <c:grouping val="percentStacked"/>
        <c:varyColors val="0"/>
        <c:ser>
          <c:idx val="0"/>
          <c:order val="0"/>
          <c:tx>
            <c:strRef>
              <c:f>'Account Mgmt Profile'!$E$15</c:f>
              <c:strCache>
                <c:ptCount val="1"/>
                <c:pt idx="0">
                  <c:v>Not a Natural Strength (below 25)</c:v>
                </c:pt>
              </c:strCache>
            </c:strRef>
          </c:tx>
          <c:spPr>
            <a:solidFill>
              <a:srgbClr val="7F7F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 Mgmt Profile'!$F$3:$K$3</c:f>
              <c:strCache>
                <c:ptCount val="6"/>
                <c:pt idx="0">
                  <c:v>Drives Toward Success by Systematically Managing Accounts</c:v>
                </c:pt>
                <c:pt idx="1">
                  <c:v>Increases Sales to Existing Accounts as a Means of Sales Excellence</c:v>
                </c:pt>
                <c:pt idx="2">
                  <c:v>Fosters Collaboration to Achieve Shared Goals</c:v>
                </c:pt>
                <c:pt idx="3">
                  <c:v>Engages Others in Learning to Maximize Benefit from Purchase</c:v>
                </c:pt>
                <c:pt idx="4">
                  <c:v>Solicits and Acts on Customer Feedback</c:v>
                </c:pt>
                <c:pt idx="5">
                  <c:v>Ensures Coverage and Responds to Customers</c:v>
                </c:pt>
              </c:strCache>
            </c:strRef>
          </c:cat>
          <c:val>
            <c:numRef>
              <c:f>'Account Mgmt Profile'!$F$15:$K$15</c:f>
              <c:numCache>
                <c:formatCode>0%</c:formatCode>
                <c:ptCount val="6"/>
                <c:pt idx="0">
                  <c:v>0.1</c:v>
                </c:pt>
                <c:pt idx="1">
                  <c:v>0.1</c:v>
                </c:pt>
                <c:pt idx="2">
                  <c:v>0.1</c:v>
                </c:pt>
                <c:pt idx="3">
                  <c:v>0.1</c:v>
                </c:pt>
                <c:pt idx="4">
                  <c:v>0</c:v>
                </c:pt>
                <c:pt idx="5">
                  <c:v>0</c:v>
                </c:pt>
              </c:numCache>
            </c:numRef>
          </c:val>
          <c:extLst>
            <c:ext xmlns:c16="http://schemas.microsoft.com/office/drawing/2014/chart" uri="{C3380CC4-5D6E-409C-BE32-E72D297353CC}">
              <c16:uniqueId val="{00000000-B452-9746-95D7-1DAA9A53656D}"/>
            </c:ext>
          </c:extLst>
        </c:ser>
        <c:ser>
          <c:idx val="1"/>
          <c:order val="1"/>
          <c:tx>
            <c:strRef>
              <c:f>'Account Mgmt Profile'!$E$16</c:f>
              <c:strCache>
                <c:ptCount val="1"/>
                <c:pt idx="0">
                  <c:v>Area for Development (25-49)</c:v>
                </c:pt>
              </c:strCache>
            </c:strRef>
          </c:tx>
          <c:spPr>
            <a:solidFill>
              <a:srgbClr val="009ED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 Mgmt Profile'!$F$3:$K$3</c:f>
              <c:strCache>
                <c:ptCount val="6"/>
                <c:pt idx="0">
                  <c:v>Drives Toward Success by Systematically Managing Accounts</c:v>
                </c:pt>
                <c:pt idx="1">
                  <c:v>Increases Sales to Existing Accounts as a Means of Sales Excellence</c:v>
                </c:pt>
                <c:pt idx="2">
                  <c:v>Fosters Collaboration to Achieve Shared Goals</c:v>
                </c:pt>
                <c:pt idx="3">
                  <c:v>Engages Others in Learning to Maximize Benefit from Purchase</c:v>
                </c:pt>
                <c:pt idx="4">
                  <c:v>Solicits and Acts on Customer Feedback</c:v>
                </c:pt>
                <c:pt idx="5">
                  <c:v>Ensures Coverage and Responds to Customers</c:v>
                </c:pt>
              </c:strCache>
            </c:strRef>
          </c:cat>
          <c:val>
            <c:numRef>
              <c:f>'Account Mgmt Profile'!$F$16:$K$16</c:f>
              <c:numCache>
                <c:formatCode>0%</c:formatCode>
                <c:ptCount val="6"/>
                <c:pt idx="0">
                  <c:v>0.29999999999999993</c:v>
                </c:pt>
                <c:pt idx="1">
                  <c:v>-1.0408340855860843E-17</c:v>
                </c:pt>
                <c:pt idx="2">
                  <c:v>0.4</c:v>
                </c:pt>
                <c:pt idx="3">
                  <c:v>9.9999999999999992E-2</c:v>
                </c:pt>
                <c:pt idx="4">
                  <c:v>0.4</c:v>
                </c:pt>
                <c:pt idx="5">
                  <c:v>0.2</c:v>
                </c:pt>
              </c:numCache>
            </c:numRef>
          </c:val>
          <c:extLst>
            <c:ext xmlns:c16="http://schemas.microsoft.com/office/drawing/2014/chart" uri="{C3380CC4-5D6E-409C-BE32-E72D297353CC}">
              <c16:uniqueId val="{00000001-B452-9746-95D7-1DAA9A53656D}"/>
            </c:ext>
          </c:extLst>
        </c:ser>
        <c:ser>
          <c:idx val="2"/>
          <c:order val="2"/>
          <c:tx>
            <c:strRef>
              <c:f>'Account Mgmt Profile'!$E$17</c:f>
              <c:strCache>
                <c:ptCount val="1"/>
                <c:pt idx="0">
                  <c:v>Emerging Strength (50-74)</c:v>
                </c:pt>
              </c:strCache>
            </c:strRef>
          </c:tx>
          <c:spPr>
            <a:solidFill>
              <a:srgbClr val="004BA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 Mgmt Profile'!$F$3:$K$3</c:f>
              <c:strCache>
                <c:ptCount val="6"/>
                <c:pt idx="0">
                  <c:v>Drives Toward Success by Systematically Managing Accounts</c:v>
                </c:pt>
                <c:pt idx="1">
                  <c:v>Increases Sales to Existing Accounts as a Means of Sales Excellence</c:v>
                </c:pt>
                <c:pt idx="2">
                  <c:v>Fosters Collaboration to Achieve Shared Goals</c:v>
                </c:pt>
                <c:pt idx="3">
                  <c:v>Engages Others in Learning to Maximize Benefit from Purchase</c:v>
                </c:pt>
                <c:pt idx="4">
                  <c:v>Solicits and Acts on Customer Feedback</c:v>
                </c:pt>
                <c:pt idx="5">
                  <c:v>Ensures Coverage and Responds to Customers</c:v>
                </c:pt>
              </c:strCache>
            </c:strRef>
          </c:cat>
          <c:val>
            <c:numRef>
              <c:f>'Account Mgmt Profile'!$F$17:$K$17</c:f>
              <c:numCache>
                <c:formatCode>0%</c:formatCode>
                <c:ptCount val="6"/>
                <c:pt idx="0">
                  <c:v>0.10000000000000007</c:v>
                </c:pt>
                <c:pt idx="1">
                  <c:v>0.69999999999999984</c:v>
                </c:pt>
                <c:pt idx="2">
                  <c:v>0.49999999999999994</c:v>
                </c:pt>
                <c:pt idx="3">
                  <c:v>0.4</c:v>
                </c:pt>
                <c:pt idx="4">
                  <c:v>0.4</c:v>
                </c:pt>
                <c:pt idx="5">
                  <c:v>0.20000000000000004</c:v>
                </c:pt>
              </c:numCache>
            </c:numRef>
          </c:val>
          <c:extLst>
            <c:ext xmlns:c16="http://schemas.microsoft.com/office/drawing/2014/chart" uri="{C3380CC4-5D6E-409C-BE32-E72D297353CC}">
              <c16:uniqueId val="{00000002-B452-9746-95D7-1DAA9A53656D}"/>
            </c:ext>
          </c:extLst>
        </c:ser>
        <c:ser>
          <c:idx val="3"/>
          <c:order val="3"/>
          <c:tx>
            <c:strRef>
              <c:f>'Account Mgmt Profile'!$E$18</c:f>
              <c:strCache>
                <c:ptCount val="1"/>
                <c:pt idx="0">
                  <c:v>Clear Strength (75+)</c:v>
                </c:pt>
              </c:strCache>
            </c:strRef>
          </c:tx>
          <c:spPr>
            <a:solidFill>
              <a:srgbClr val="0000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'Account Mgmt Profile'!$F$3:$K$3</c:f>
              <c:strCache>
                <c:ptCount val="6"/>
                <c:pt idx="0">
                  <c:v>Drives Toward Success by Systematically Managing Accounts</c:v>
                </c:pt>
                <c:pt idx="1">
                  <c:v>Increases Sales to Existing Accounts as a Means of Sales Excellence</c:v>
                </c:pt>
                <c:pt idx="2">
                  <c:v>Fosters Collaboration to Achieve Shared Goals</c:v>
                </c:pt>
                <c:pt idx="3">
                  <c:v>Engages Others in Learning to Maximize Benefit from Purchase</c:v>
                </c:pt>
                <c:pt idx="4">
                  <c:v>Solicits and Acts on Customer Feedback</c:v>
                </c:pt>
                <c:pt idx="5">
                  <c:v>Ensures Coverage and Responds to Customers</c:v>
                </c:pt>
              </c:strCache>
            </c:strRef>
          </c:cat>
          <c:val>
            <c:numRef>
              <c:f>'Account Mgmt Profile'!$F$18:$K$18</c:f>
              <c:numCache>
                <c:formatCode>0%</c:formatCode>
                <c:ptCount val="6"/>
                <c:pt idx="0">
                  <c:v>0.49999999999999994</c:v>
                </c:pt>
                <c:pt idx="1">
                  <c:v>0.20000000000000018</c:v>
                </c:pt>
                <c:pt idx="2">
                  <c:v>0</c:v>
                </c:pt>
                <c:pt idx="3">
                  <c:v>0.39999999999999986</c:v>
                </c:pt>
                <c:pt idx="4">
                  <c:v>0.19999999999999993</c:v>
                </c:pt>
                <c:pt idx="5">
                  <c:v>0.60000000000000009</c:v>
                </c:pt>
              </c:numCache>
            </c:numRef>
          </c:val>
          <c:extLst>
            <c:ext xmlns:c16="http://schemas.microsoft.com/office/drawing/2014/chart" uri="{C3380CC4-5D6E-409C-BE32-E72D297353CC}">
              <c16:uniqueId val="{00000000-91A0-4221-8693-18F605E49790}"/>
            </c:ext>
          </c:extLst>
        </c:ser>
        <c:dLbls>
          <c:showLegendKey val="0"/>
          <c:showVal val="0"/>
          <c:showCatName val="0"/>
          <c:showSerName val="0"/>
          <c:showPercent val="0"/>
          <c:showBubbleSize val="0"/>
        </c:dLbls>
        <c:gapWidth val="150"/>
        <c:overlap val="100"/>
        <c:axId val="486269192"/>
        <c:axId val="212557808"/>
      </c:barChart>
      <c:catAx>
        <c:axId val="48626919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557808"/>
        <c:crosses val="autoZero"/>
        <c:auto val="1"/>
        <c:lblAlgn val="ctr"/>
        <c:lblOffset val="100"/>
        <c:noMultiLvlLbl val="0"/>
      </c:catAx>
      <c:valAx>
        <c:axId val="212557808"/>
        <c:scaling>
          <c:orientation val="minMax"/>
        </c:scaling>
        <c:delete val="1"/>
        <c:axPos val="t"/>
        <c:numFmt formatCode="0%" sourceLinked="1"/>
        <c:majorTickMark val="none"/>
        <c:minorTickMark val="none"/>
        <c:tickLblPos val="nextTo"/>
        <c:crossAx val="486269192"/>
        <c:crosses val="autoZero"/>
        <c:crossBetween val="between"/>
      </c:valAx>
      <c:spPr>
        <a:noFill/>
        <a:ln>
          <a:noFill/>
        </a:ln>
        <a:effectLst/>
      </c:spPr>
    </c:plotArea>
    <c:legend>
      <c:legendPos val="t"/>
      <c:layout>
        <c:manualLayout>
          <c:xMode val="edge"/>
          <c:yMode val="edge"/>
          <c:x val="2.5342106209326573E-2"/>
          <c:y val="0.19034403354678198"/>
          <c:w val="0.94931553053652618"/>
          <c:h val="0.12790127343806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r>
              <a:rPr lang="en-US" sz="1600" b="1" i="0" cap="all" baseline="0">
                <a:solidFill>
                  <a:schemeClr val="tx1"/>
                </a:solidFill>
                <a:effectLst/>
                <a:latin typeface="Gill Sans MT" panose="020B0502020104020203" pitchFamily="34" charset="0"/>
              </a:rPr>
              <a:t>Team Composite - </a:t>
            </a:r>
          </a:p>
          <a:p>
            <a:pPr>
              <a:defRPr sz="1600">
                <a:solidFill>
                  <a:schemeClr val="tx1"/>
                </a:solidFill>
                <a:latin typeface="Gill Sans MT" panose="020B0502020104020203" pitchFamily="34" charset="0"/>
              </a:defRPr>
            </a:pPr>
            <a:r>
              <a:rPr lang="en-US" sz="1600" b="1" i="0" cap="all" baseline="0">
                <a:solidFill>
                  <a:schemeClr val="tx1"/>
                </a:solidFill>
                <a:effectLst/>
                <a:latin typeface="Gill Sans MT" panose="020B0502020104020203" pitchFamily="34" charset="0"/>
              </a:rPr>
              <a:t>sales management profile </a:t>
            </a:r>
            <a:endParaRPr lang="en-US" sz="1600" b="1">
              <a:solidFill>
                <a:schemeClr val="tx1"/>
              </a:solidFill>
              <a:effectLst/>
              <a:latin typeface="Gill Sans MT" panose="020B0502020104020203"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0.46548275986049681"/>
          <c:y val="0.32434101779356145"/>
          <c:w val="0.50984059584175012"/>
          <c:h val="0.66781864118247158"/>
        </c:manualLayout>
      </c:layout>
      <c:barChart>
        <c:barDir val="bar"/>
        <c:grouping val="percentStacked"/>
        <c:varyColors val="0"/>
        <c:ser>
          <c:idx val="0"/>
          <c:order val="0"/>
          <c:tx>
            <c:strRef>
              <c:f>'Sales Management Profile'!$E$15</c:f>
              <c:strCache>
                <c:ptCount val="1"/>
                <c:pt idx="0">
                  <c:v>Not a Natural Strength (below 25)</c:v>
                </c:pt>
              </c:strCache>
            </c:strRef>
          </c:tx>
          <c:spPr>
            <a:solidFill>
              <a:srgbClr val="7F7F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Management Profile'!$F$3:$L$3</c:f>
              <c:strCache>
                <c:ptCount val="7"/>
                <c:pt idx="0">
                  <c:v>Engages Others in Learning and Assesses Understanding</c:v>
                </c:pt>
                <c:pt idx="1">
                  <c:v>Coaches Others and Provides Timely Feedback</c:v>
                </c:pt>
                <c:pt idx="2">
                  <c:v>Directs and Manages in a Team Setting</c:v>
                </c:pt>
                <c:pt idx="3">
                  <c:v>Leads with a Profitable and Efficient Approach</c:v>
                </c:pt>
                <c:pt idx="4">
                  <c:v>Champions Initiatives and Leads Change</c:v>
                </c:pt>
                <c:pt idx="5">
                  <c:v>Prepares and Delivers Effective Presentations</c:v>
                </c:pt>
                <c:pt idx="6">
                  <c:v>Focuses on Measurable Outputs</c:v>
                </c:pt>
              </c:strCache>
            </c:strRef>
          </c:cat>
          <c:val>
            <c:numRef>
              <c:f>'Sales Management Profile'!$F$15:$L$15</c:f>
              <c:numCache>
                <c:formatCode>0%</c:formatCode>
                <c:ptCount val="7"/>
                <c:pt idx="0">
                  <c:v>0.1</c:v>
                </c:pt>
                <c:pt idx="1">
                  <c:v>0.1</c:v>
                </c:pt>
                <c:pt idx="2">
                  <c:v>0.3</c:v>
                </c:pt>
                <c:pt idx="3">
                  <c:v>0.1</c:v>
                </c:pt>
                <c:pt idx="4">
                  <c:v>0.2</c:v>
                </c:pt>
                <c:pt idx="5">
                  <c:v>0</c:v>
                </c:pt>
                <c:pt idx="6">
                  <c:v>0</c:v>
                </c:pt>
              </c:numCache>
            </c:numRef>
          </c:val>
          <c:extLst>
            <c:ext xmlns:c16="http://schemas.microsoft.com/office/drawing/2014/chart" uri="{C3380CC4-5D6E-409C-BE32-E72D297353CC}">
              <c16:uniqueId val="{00000000-B452-9746-95D7-1DAA9A53656D}"/>
            </c:ext>
          </c:extLst>
        </c:ser>
        <c:ser>
          <c:idx val="1"/>
          <c:order val="1"/>
          <c:tx>
            <c:strRef>
              <c:f>'Sales Management Profile'!$E$16</c:f>
              <c:strCache>
                <c:ptCount val="1"/>
                <c:pt idx="0">
                  <c:v>Area for Development (25-49)</c:v>
                </c:pt>
              </c:strCache>
            </c:strRef>
          </c:tx>
          <c:spPr>
            <a:solidFill>
              <a:srgbClr val="009ED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Management Profile'!$F$3:$L$3</c:f>
              <c:strCache>
                <c:ptCount val="7"/>
                <c:pt idx="0">
                  <c:v>Engages Others in Learning and Assesses Understanding</c:v>
                </c:pt>
                <c:pt idx="1">
                  <c:v>Coaches Others and Provides Timely Feedback</c:v>
                </c:pt>
                <c:pt idx="2">
                  <c:v>Directs and Manages in a Team Setting</c:v>
                </c:pt>
                <c:pt idx="3">
                  <c:v>Leads with a Profitable and Efficient Approach</c:v>
                </c:pt>
                <c:pt idx="4">
                  <c:v>Champions Initiatives and Leads Change</c:v>
                </c:pt>
                <c:pt idx="5">
                  <c:v>Prepares and Delivers Effective Presentations</c:v>
                </c:pt>
                <c:pt idx="6">
                  <c:v>Focuses on Measurable Outputs</c:v>
                </c:pt>
              </c:strCache>
            </c:strRef>
          </c:cat>
          <c:val>
            <c:numRef>
              <c:f>'Sales Management Profile'!$F$16:$L$16</c:f>
              <c:numCache>
                <c:formatCode>0%</c:formatCode>
                <c:ptCount val="7"/>
                <c:pt idx="0">
                  <c:v>-1.0408340855860843E-17</c:v>
                </c:pt>
                <c:pt idx="1">
                  <c:v>9.9999999999999978E-2</c:v>
                </c:pt>
                <c:pt idx="2">
                  <c:v>-2.7755575615628914E-17</c:v>
                </c:pt>
                <c:pt idx="3">
                  <c:v>0.2</c:v>
                </c:pt>
                <c:pt idx="4">
                  <c:v>0.30000000000000004</c:v>
                </c:pt>
                <c:pt idx="5">
                  <c:v>0</c:v>
                </c:pt>
                <c:pt idx="6">
                  <c:v>0.30000000000000004</c:v>
                </c:pt>
              </c:numCache>
            </c:numRef>
          </c:val>
          <c:extLst>
            <c:ext xmlns:c16="http://schemas.microsoft.com/office/drawing/2014/chart" uri="{C3380CC4-5D6E-409C-BE32-E72D297353CC}">
              <c16:uniqueId val="{00000001-B452-9746-95D7-1DAA9A53656D}"/>
            </c:ext>
          </c:extLst>
        </c:ser>
        <c:ser>
          <c:idx val="2"/>
          <c:order val="2"/>
          <c:tx>
            <c:strRef>
              <c:f>'Sales Management Profile'!$E$17</c:f>
              <c:strCache>
                <c:ptCount val="1"/>
                <c:pt idx="0">
                  <c:v>Emerging Strength (50-74)</c:v>
                </c:pt>
              </c:strCache>
            </c:strRef>
          </c:tx>
          <c:spPr>
            <a:solidFill>
              <a:srgbClr val="004BA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Management Profile'!$F$3:$L$3</c:f>
              <c:strCache>
                <c:ptCount val="7"/>
                <c:pt idx="0">
                  <c:v>Engages Others in Learning and Assesses Understanding</c:v>
                </c:pt>
                <c:pt idx="1">
                  <c:v>Coaches Others and Provides Timely Feedback</c:v>
                </c:pt>
                <c:pt idx="2">
                  <c:v>Directs and Manages in a Team Setting</c:v>
                </c:pt>
                <c:pt idx="3">
                  <c:v>Leads with a Profitable and Efficient Approach</c:v>
                </c:pt>
                <c:pt idx="4">
                  <c:v>Champions Initiatives and Leads Change</c:v>
                </c:pt>
                <c:pt idx="5">
                  <c:v>Prepares and Delivers Effective Presentations</c:v>
                </c:pt>
                <c:pt idx="6">
                  <c:v>Focuses on Measurable Outputs</c:v>
                </c:pt>
              </c:strCache>
            </c:strRef>
          </c:cat>
          <c:val>
            <c:numRef>
              <c:f>'Sales Management Profile'!$F$17:$L$17</c:f>
              <c:numCache>
                <c:formatCode>0%</c:formatCode>
                <c:ptCount val="7"/>
                <c:pt idx="0">
                  <c:v>0.69999999999999984</c:v>
                </c:pt>
                <c:pt idx="1">
                  <c:v>0.6</c:v>
                </c:pt>
                <c:pt idx="2">
                  <c:v>5.5511151231257827E-17</c:v>
                </c:pt>
                <c:pt idx="3">
                  <c:v>0.29999999999999993</c:v>
                </c:pt>
                <c:pt idx="4">
                  <c:v>0.2</c:v>
                </c:pt>
                <c:pt idx="5">
                  <c:v>0.5</c:v>
                </c:pt>
                <c:pt idx="6">
                  <c:v>9.9999999999999922E-2</c:v>
                </c:pt>
              </c:numCache>
            </c:numRef>
          </c:val>
          <c:extLst>
            <c:ext xmlns:c16="http://schemas.microsoft.com/office/drawing/2014/chart" uri="{C3380CC4-5D6E-409C-BE32-E72D297353CC}">
              <c16:uniqueId val="{00000002-B452-9746-95D7-1DAA9A53656D}"/>
            </c:ext>
          </c:extLst>
        </c:ser>
        <c:ser>
          <c:idx val="3"/>
          <c:order val="3"/>
          <c:tx>
            <c:strRef>
              <c:f>'Sales Management Profile'!$E$18</c:f>
              <c:strCache>
                <c:ptCount val="1"/>
                <c:pt idx="0">
                  <c:v>Clear Strength (75+)</c:v>
                </c:pt>
              </c:strCache>
            </c:strRef>
          </c:tx>
          <c:spPr>
            <a:solidFill>
              <a:srgbClr val="0000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Management Profile'!$F$3:$L$3</c:f>
              <c:strCache>
                <c:ptCount val="7"/>
                <c:pt idx="0">
                  <c:v>Engages Others in Learning and Assesses Understanding</c:v>
                </c:pt>
                <c:pt idx="1">
                  <c:v>Coaches Others and Provides Timely Feedback</c:v>
                </c:pt>
                <c:pt idx="2">
                  <c:v>Directs and Manages in a Team Setting</c:v>
                </c:pt>
                <c:pt idx="3">
                  <c:v>Leads with a Profitable and Efficient Approach</c:v>
                </c:pt>
                <c:pt idx="4">
                  <c:v>Champions Initiatives and Leads Change</c:v>
                </c:pt>
                <c:pt idx="5">
                  <c:v>Prepares and Delivers Effective Presentations</c:v>
                </c:pt>
                <c:pt idx="6">
                  <c:v>Focuses on Measurable Outputs</c:v>
                </c:pt>
              </c:strCache>
            </c:strRef>
          </c:cat>
          <c:val>
            <c:numRef>
              <c:f>'Sales Management Profile'!$F$18:$L$18</c:f>
              <c:numCache>
                <c:formatCode>0%</c:formatCode>
                <c:ptCount val="7"/>
                <c:pt idx="0">
                  <c:v>0.20000000000000018</c:v>
                </c:pt>
                <c:pt idx="1">
                  <c:v>0.20000000000000009</c:v>
                </c:pt>
                <c:pt idx="2">
                  <c:v>0.69999999999999984</c:v>
                </c:pt>
                <c:pt idx="3">
                  <c:v>0.39999999999999997</c:v>
                </c:pt>
                <c:pt idx="4">
                  <c:v>0.30000000000000004</c:v>
                </c:pt>
                <c:pt idx="5">
                  <c:v>0.49999999999999994</c:v>
                </c:pt>
                <c:pt idx="6">
                  <c:v>0.60000000000000009</c:v>
                </c:pt>
              </c:numCache>
            </c:numRef>
          </c:val>
          <c:extLst>
            <c:ext xmlns:c16="http://schemas.microsoft.com/office/drawing/2014/chart" uri="{C3380CC4-5D6E-409C-BE32-E72D297353CC}">
              <c16:uniqueId val="{00000000-91A0-4221-8693-18F605E49790}"/>
            </c:ext>
          </c:extLst>
        </c:ser>
        <c:dLbls>
          <c:showLegendKey val="0"/>
          <c:showVal val="0"/>
          <c:showCatName val="0"/>
          <c:showSerName val="0"/>
          <c:showPercent val="0"/>
          <c:showBubbleSize val="0"/>
        </c:dLbls>
        <c:gapWidth val="150"/>
        <c:overlap val="100"/>
        <c:axId val="212561336"/>
        <c:axId val="212559376"/>
      </c:barChart>
      <c:catAx>
        <c:axId val="21256133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559376"/>
        <c:crosses val="autoZero"/>
        <c:auto val="1"/>
        <c:lblAlgn val="ctr"/>
        <c:lblOffset val="100"/>
        <c:noMultiLvlLbl val="0"/>
      </c:catAx>
      <c:valAx>
        <c:axId val="212559376"/>
        <c:scaling>
          <c:orientation val="minMax"/>
        </c:scaling>
        <c:delete val="1"/>
        <c:axPos val="t"/>
        <c:numFmt formatCode="0%" sourceLinked="1"/>
        <c:majorTickMark val="none"/>
        <c:minorTickMark val="none"/>
        <c:tickLblPos val="nextTo"/>
        <c:crossAx val="212561336"/>
        <c:crosses val="autoZero"/>
        <c:crossBetween val="between"/>
      </c:valAx>
      <c:spPr>
        <a:noFill/>
        <a:ln>
          <a:noFill/>
        </a:ln>
        <a:effectLst/>
      </c:spPr>
    </c:plotArea>
    <c:legend>
      <c:legendPos val="t"/>
      <c:layout>
        <c:manualLayout>
          <c:xMode val="edge"/>
          <c:yMode val="edge"/>
          <c:x val="2.5342106209326573E-2"/>
          <c:y val="0.19034403354678198"/>
          <c:w val="0.94931553053652618"/>
          <c:h val="0.12790127343806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r>
              <a:rPr lang="en-US" sz="1600" b="1" i="0" cap="all" baseline="0">
                <a:solidFill>
                  <a:schemeClr val="tx1"/>
                </a:solidFill>
                <a:effectLst/>
                <a:latin typeface="Gill Sans MT" panose="020B0502020104020203" pitchFamily="34" charset="0"/>
              </a:rPr>
              <a:t>Team Composite - </a:t>
            </a:r>
          </a:p>
          <a:p>
            <a:pPr>
              <a:defRPr sz="1600">
                <a:solidFill>
                  <a:schemeClr val="tx1"/>
                </a:solidFill>
                <a:latin typeface="Gill Sans MT" panose="020B0502020104020203" pitchFamily="34" charset="0"/>
              </a:defRPr>
            </a:pPr>
            <a:r>
              <a:rPr lang="en-US" sz="1600" b="1" i="0" cap="all" baseline="0">
                <a:solidFill>
                  <a:schemeClr val="tx1"/>
                </a:solidFill>
                <a:effectLst/>
                <a:latin typeface="Gill Sans MT" panose="020B0502020104020203" pitchFamily="34" charset="0"/>
              </a:rPr>
              <a:t>individual contributor profile </a:t>
            </a:r>
            <a:endParaRPr lang="en-US" sz="1600" b="1">
              <a:solidFill>
                <a:schemeClr val="tx1"/>
              </a:solidFill>
              <a:effectLst/>
              <a:latin typeface="Gill Sans MT" panose="020B0502020104020203"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0.46548275986049681"/>
          <c:y val="0.32434101779356145"/>
          <c:w val="0.50984059584175012"/>
          <c:h val="0.66781864118247158"/>
        </c:manualLayout>
      </c:layout>
      <c:barChart>
        <c:barDir val="bar"/>
        <c:grouping val="percentStacked"/>
        <c:varyColors val="0"/>
        <c:ser>
          <c:idx val="0"/>
          <c:order val="0"/>
          <c:tx>
            <c:strRef>
              <c:f>'Individual Contributor Profile'!$E$15</c:f>
              <c:strCache>
                <c:ptCount val="1"/>
                <c:pt idx="0">
                  <c:v>Not a Natural Strength (below 25)</c:v>
                </c:pt>
              </c:strCache>
            </c:strRef>
          </c:tx>
          <c:spPr>
            <a:solidFill>
              <a:srgbClr val="7F7F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Contributor Profile'!$F$3:$K$3</c:f>
              <c:strCache>
                <c:ptCount val="6"/>
                <c:pt idx="0">
                  <c:v>Focuses on Measurable Outputs</c:v>
                </c:pt>
                <c:pt idx="1">
                  <c:v>Champions Initiatives and Leads Change</c:v>
                </c:pt>
                <c:pt idx="2">
                  <c:v>Demonstrates Learning Orientation</c:v>
                </c:pt>
                <c:pt idx="3">
                  <c:v>Prioritizes Tasks</c:v>
                </c:pt>
                <c:pt idx="4">
                  <c:v>Analyzes and Resolves Customer Problems</c:v>
                </c:pt>
                <c:pt idx="5">
                  <c:v>Motivated by Attention to Detail</c:v>
                </c:pt>
              </c:strCache>
            </c:strRef>
          </c:cat>
          <c:val>
            <c:numRef>
              <c:f>'Individual Contributor Profile'!$F$15:$K$15</c:f>
              <c:numCache>
                <c:formatCode>0%</c:formatCode>
                <c:ptCount val="6"/>
                <c:pt idx="0">
                  <c:v>0</c:v>
                </c:pt>
                <c:pt idx="1">
                  <c:v>0.2</c:v>
                </c:pt>
                <c:pt idx="2">
                  <c:v>0.2</c:v>
                </c:pt>
                <c:pt idx="3">
                  <c:v>0.1</c:v>
                </c:pt>
                <c:pt idx="4">
                  <c:v>0.4</c:v>
                </c:pt>
                <c:pt idx="5">
                  <c:v>0.1</c:v>
                </c:pt>
              </c:numCache>
            </c:numRef>
          </c:val>
          <c:extLst>
            <c:ext xmlns:c16="http://schemas.microsoft.com/office/drawing/2014/chart" uri="{C3380CC4-5D6E-409C-BE32-E72D297353CC}">
              <c16:uniqueId val="{00000000-B452-9746-95D7-1DAA9A53656D}"/>
            </c:ext>
          </c:extLst>
        </c:ser>
        <c:ser>
          <c:idx val="1"/>
          <c:order val="1"/>
          <c:tx>
            <c:strRef>
              <c:f>'Individual Contributor Profile'!$E$16</c:f>
              <c:strCache>
                <c:ptCount val="1"/>
                <c:pt idx="0">
                  <c:v>Area for Development (25-49)</c:v>
                </c:pt>
              </c:strCache>
            </c:strRef>
          </c:tx>
          <c:spPr>
            <a:solidFill>
              <a:srgbClr val="009ED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Contributor Profile'!$F$3:$K$3</c:f>
              <c:strCache>
                <c:ptCount val="6"/>
                <c:pt idx="0">
                  <c:v>Focuses on Measurable Outputs</c:v>
                </c:pt>
                <c:pt idx="1">
                  <c:v>Champions Initiatives and Leads Change</c:v>
                </c:pt>
                <c:pt idx="2">
                  <c:v>Demonstrates Learning Orientation</c:v>
                </c:pt>
                <c:pt idx="3">
                  <c:v>Prioritizes Tasks</c:v>
                </c:pt>
                <c:pt idx="4">
                  <c:v>Analyzes and Resolves Customer Problems</c:v>
                </c:pt>
                <c:pt idx="5">
                  <c:v>Motivated by Attention to Detail</c:v>
                </c:pt>
              </c:strCache>
            </c:strRef>
          </c:cat>
          <c:val>
            <c:numRef>
              <c:f>'Individual Contributor Profile'!$F$16:$K$16</c:f>
              <c:numCache>
                <c:formatCode>0%</c:formatCode>
                <c:ptCount val="6"/>
                <c:pt idx="0">
                  <c:v>0.30000000000000004</c:v>
                </c:pt>
                <c:pt idx="1">
                  <c:v>0.30000000000000004</c:v>
                </c:pt>
                <c:pt idx="2">
                  <c:v>9.9999999999999992E-2</c:v>
                </c:pt>
                <c:pt idx="3">
                  <c:v>0.19999999999999996</c:v>
                </c:pt>
                <c:pt idx="4">
                  <c:v>9.9999999999999978E-2</c:v>
                </c:pt>
                <c:pt idx="5">
                  <c:v>0.2</c:v>
                </c:pt>
              </c:numCache>
            </c:numRef>
          </c:val>
          <c:extLst>
            <c:ext xmlns:c16="http://schemas.microsoft.com/office/drawing/2014/chart" uri="{C3380CC4-5D6E-409C-BE32-E72D297353CC}">
              <c16:uniqueId val="{00000001-B452-9746-95D7-1DAA9A53656D}"/>
            </c:ext>
          </c:extLst>
        </c:ser>
        <c:ser>
          <c:idx val="2"/>
          <c:order val="2"/>
          <c:tx>
            <c:strRef>
              <c:f>'Individual Contributor Profile'!$E$17</c:f>
              <c:strCache>
                <c:ptCount val="1"/>
                <c:pt idx="0">
                  <c:v>Emerging Strength (50-74)</c:v>
                </c:pt>
              </c:strCache>
            </c:strRef>
          </c:tx>
          <c:spPr>
            <a:solidFill>
              <a:srgbClr val="004BA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Contributor Profile'!$F$3:$K$3</c:f>
              <c:strCache>
                <c:ptCount val="6"/>
                <c:pt idx="0">
                  <c:v>Focuses on Measurable Outputs</c:v>
                </c:pt>
                <c:pt idx="1">
                  <c:v>Champions Initiatives and Leads Change</c:v>
                </c:pt>
                <c:pt idx="2">
                  <c:v>Demonstrates Learning Orientation</c:v>
                </c:pt>
                <c:pt idx="3">
                  <c:v>Prioritizes Tasks</c:v>
                </c:pt>
                <c:pt idx="4">
                  <c:v>Analyzes and Resolves Customer Problems</c:v>
                </c:pt>
                <c:pt idx="5">
                  <c:v>Motivated by Attention to Detail</c:v>
                </c:pt>
              </c:strCache>
            </c:strRef>
          </c:cat>
          <c:val>
            <c:numRef>
              <c:f>'Individual Contributor Profile'!$F$17:$K$17</c:f>
              <c:numCache>
                <c:formatCode>0%</c:formatCode>
                <c:ptCount val="6"/>
                <c:pt idx="0">
                  <c:v>9.999999999999995E-2</c:v>
                </c:pt>
                <c:pt idx="1">
                  <c:v>0.2</c:v>
                </c:pt>
                <c:pt idx="2">
                  <c:v>0.5</c:v>
                </c:pt>
                <c:pt idx="3">
                  <c:v>0.20000000000000007</c:v>
                </c:pt>
                <c:pt idx="4">
                  <c:v>0.39999999999999997</c:v>
                </c:pt>
                <c:pt idx="5">
                  <c:v>0.3</c:v>
                </c:pt>
              </c:numCache>
            </c:numRef>
          </c:val>
          <c:extLst>
            <c:ext xmlns:c16="http://schemas.microsoft.com/office/drawing/2014/chart" uri="{C3380CC4-5D6E-409C-BE32-E72D297353CC}">
              <c16:uniqueId val="{00000002-B452-9746-95D7-1DAA9A53656D}"/>
            </c:ext>
          </c:extLst>
        </c:ser>
        <c:ser>
          <c:idx val="3"/>
          <c:order val="3"/>
          <c:tx>
            <c:strRef>
              <c:f>'Individual Contributor Profile'!$E$18</c:f>
              <c:strCache>
                <c:ptCount val="1"/>
                <c:pt idx="0">
                  <c:v>Clear Strength (75+)</c:v>
                </c:pt>
              </c:strCache>
            </c:strRef>
          </c:tx>
          <c:spPr>
            <a:solidFill>
              <a:srgbClr val="0000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Contributor Profile'!$F$3:$K$3</c:f>
              <c:strCache>
                <c:ptCount val="6"/>
                <c:pt idx="0">
                  <c:v>Focuses on Measurable Outputs</c:v>
                </c:pt>
                <c:pt idx="1">
                  <c:v>Champions Initiatives and Leads Change</c:v>
                </c:pt>
                <c:pt idx="2">
                  <c:v>Demonstrates Learning Orientation</c:v>
                </c:pt>
                <c:pt idx="3">
                  <c:v>Prioritizes Tasks</c:v>
                </c:pt>
                <c:pt idx="4">
                  <c:v>Analyzes and Resolves Customer Problems</c:v>
                </c:pt>
                <c:pt idx="5">
                  <c:v>Motivated by Attention to Detail</c:v>
                </c:pt>
              </c:strCache>
            </c:strRef>
          </c:cat>
          <c:val>
            <c:numRef>
              <c:f>'Individual Contributor Profile'!$F$18:$K$18</c:f>
              <c:numCache>
                <c:formatCode>0%</c:formatCode>
                <c:ptCount val="6"/>
                <c:pt idx="0">
                  <c:v>0.60000000000000009</c:v>
                </c:pt>
                <c:pt idx="1">
                  <c:v>0.30000000000000004</c:v>
                </c:pt>
                <c:pt idx="2">
                  <c:v>0.19999999999999993</c:v>
                </c:pt>
                <c:pt idx="3">
                  <c:v>0.49999999999999994</c:v>
                </c:pt>
                <c:pt idx="4">
                  <c:v>0.10000000000000009</c:v>
                </c:pt>
                <c:pt idx="5">
                  <c:v>0.39999999999999986</c:v>
                </c:pt>
              </c:numCache>
            </c:numRef>
          </c:val>
          <c:extLst>
            <c:ext xmlns:c16="http://schemas.microsoft.com/office/drawing/2014/chart" uri="{C3380CC4-5D6E-409C-BE32-E72D297353CC}">
              <c16:uniqueId val="{00000000-91A0-4221-8693-18F605E49790}"/>
            </c:ext>
          </c:extLst>
        </c:ser>
        <c:dLbls>
          <c:showLegendKey val="0"/>
          <c:showVal val="0"/>
          <c:showCatName val="0"/>
          <c:showSerName val="0"/>
          <c:showPercent val="0"/>
          <c:showBubbleSize val="0"/>
        </c:dLbls>
        <c:gapWidth val="150"/>
        <c:overlap val="100"/>
        <c:axId val="212564080"/>
        <c:axId val="212563296"/>
      </c:barChart>
      <c:catAx>
        <c:axId val="21256408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563296"/>
        <c:crosses val="autoZero"/>
        <c:auto val="1"/>
        <c:lblAlgn val="ctr"/>
        <c:lblOffset val="100"/>
        <c:noMultiLvlLbl val="0"/>
      </c:catAx>
      <c:valAx>
        <c:axId val="212563296"/>
        <c:scaling>
          <c:orientation val="minMax"/>
        </c:scaling>
        <c:delete val="1"/>
        <c:axPos val="t"/>
        <c:numFmt formatCode="0%" sourceLinked="1"/>
        <c:majorTickMark val="none"/>
        <c:minorTickMark val="none"/>
        <c:tickLblPos val="nextTo"/>
        <c:crossAx val="212564080"/>
        <c:crosses val="autoZero"/>
        <c:crossBetween val="between"/>
      </c:valAx>
      <c:spPr>
        <a:noFill/>
        <a:ln>
          <a:noFill/>
        </a:ln>
        <a:effectLst/>
      </c:spPr>
    </c:plotArea>
    <c:legend>
      <c:legendPos val="t"/>
      <c:layout>
        <c:manualLayout>
          <c:xMode val="edge"/>
          <c:yMode val="edge"/>
          <c:x val="2.5342106209326573E-2"/>
          <c:y val="0.19034403354678198"/>
          <c:w val="0.94931553053652618"/>
          <c:h val="0.12790127343806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333375</xdr:colOff>
      <xdr:row>4</xdr:row>
      <xdr:rowOff>69461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3762375" cy="745736"/>
        </a:xfrm>
        <a:prstGeom prst="rect">
          <a:avLst/>
        </a:prstGeom>
      </xdr:spPr>
    </xdr:pic>
    <xdr:clientData/>
  </xdr:twoCellAnchor>
  <xdr:twoCellAnchor editAs="oneCell">
    <xdr:from>
      <xdr:col>17</xdr:col>
      <xdr:colOff>377825</xdr:colOff>
      <xdr:row>36</xdr:row>
      <xdr:rowOff>101548</xdr:rowOff>
    </xdr:from>
    <xdr:to>
      <xdr:col>19</xdr:col>
      <xdr:colOff>473075</xdr:colOff>
      <xdr:row>39</xdr:row>
      <xdr:rowOff>146050</xdr:rowOff>
    </xdr:to>
    <xdr:pic>
      <xdr:nvPicPr>
        <xdr:cNvPr id="3" name="Picture 2">
          <a:extLst>
            <a:ext uri="{FF2B5EF4-FFF2-40B4-BE49-F238E27FC236}">
              <a16:creationId xmlns:a16="http://schemas.microsoft.com/office/drawing/2014/main" id="{A0CFF49B-69F5-4D70-B9D3-E3C25555B4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2450" y="6324548"/>
          <a:ext cx="1460500" cy="568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0</xdr:row>
      <xdr:rowOff>1009651</xdr:rowOff>
    </xdr:from>
    <xdr:to>
      <xdr:col>19</xdr:col>
      <xdr:colOff>571499</xdr:colOff>
      <xdr:row>32</xdr:row>
      <xdr:rowOff>142875</xdr:rowOff>
    </xdr:to>
    <xdr:sp macro="" textlink="">
      <xdr:nvSpPr>
        <xdr:cNvPr id="2" name="TextBox 2">
          <a:extLst>
            <a:ext uri="{FF2B5EF4-FFF2-40B4-BE49-F238E27FC236}">
              <a16:creationId xmlns:a16="http://schemas.microsoft.com/office/drawing/2014/main" id="{00000000-0008-0000-0100-000003000000}"/>
            </a:ext>
          </a:extLst>
        </xdr:cNvPr>
        <xdr:cNvSpPr txBox="1"/>
      </xdr:nvSpPr>
      <xdr:spPr>
        <a:xfrm>
          <a:off x="190499" y="1009651"/>
          <a:ext cx="14763750" cy="8648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b="1">
              <a:solidFill>
                <a:schemeClr val="dk1"/>
              </a:solidFill>
              <a:effectLst/>
              <a:latin typeface="+mj-lt"/>
              <a:ea typeface="+mn-ea"/>
              <a:cs typeface="+mn-cs"/>
            </a:rPr>
            <a:t>Talent Audit Report prepared</a:t>
          </a:r>
          <a:r>
            <a:rPr lang="en-US" sz="1200" b="1" baseline="0">
              <a:solidFill>
                <a:schemeClr val="dk1"/>
              </a:solidFill>
              <a:effectLst/>
              <a:latin typeface="+mj-lt"/>
              <a:ea typeface="+mn-ea"/>
              <a:cs typeface="+mn-cs"/>
            </a:rPr>
            <a:t> for </a:t>
          </a:r>
          <a:r>
            <a:rPr lang="en-US" sz="1200" b="1">
              <a:solidFill>
                <a:schemeClr val="dk1"/>
              </a:solidFill>
              <a:effectLst/>
              <a:latin typeface="+mj-lt"/>
              <a:ea typeface="+mn-ea"/>
              <a:cs typeface="+mn-cs"/>
            </a:rPr>
            <a:t>Company</a:t>
          </a:r>
          <a:r>
            <a:rPr lang="en-US" sz="1200" b="1" baseline="0">
              <a:solidFill>
                <a:schemeClr val="dk1"/>
              </a:solidFill>
              <a:effectLst/>
              <a:latin typeface="+mj-lt"/>
              <a:ea typeface="+mn-ea"/>
              <a:cs typeface="+mn-cs"/>
            </a:rPr>
            <a:t> Name</a:t>
          </a:r>
          <a:endParaRPr lang="en-US" sz="1200">
            <a:effectLst/>
            <a:latin typeface="+mj-lt"/>
          </a:endParaRPr>
        </a:p>
        <a:p>
          <a:r>
            <a:rPr lang="en-US" sz="1200" b="1">
              <a:solidFill>
                <a:schemeClr val="dk1"/>
              </a:solidFill>
              <a:effectLst/>
              <a:latin typeface="+mj-lt"/>
              <a:ea typeface="+mn-ea"/>
              <a:cs typeface="+mn-cs"/>
            </a:rPr>
            <a:t>October 1, 2020</a:t>
          </a:r>
          <a:endParaRPr lang="en-US" sz="1200">
            <a:effectLst/>
            <a:latin typeface="+mj-lt"/>
          </a:endParaRPr>
        </a:p>
        <a:p>
          <a:endParaRPr lang="en-US" sz="1200" b="1">
            <a:solidFill>
              <a:srgbClr val="252546"/>
            </a:solidFill>
            <a:latin typeface="Gill Sans MT" panose="020B0502020104020203" pitchFamily="34" charset="0"/>
          </a:endParaRPr>
        </a:p>
        <a:p>
          <a:r>
            <a:rPr lang="en-US" sz="1200" b="1">
              <a:solidFill>
                <a:schemeClr val="tx1"/>
              </a:solidFill>
              <a:latin typeface="Gill Sans MT" panose="020B0502020104020203" pitchFamily="34" charset="0"/>
            </a:rPr>
            <a:t>TEAM ASSESSED ON</a:t>
          </a:r>
          <a:r>
            <a:rPr lang="en-US" sz="1200" b="1" baseline="0">
              <a:solidFill>
                <a:schemeClr val="tx1"/>
              </a:solidFill>
              <a:latin typeface="Gill Sans MT" panose="020B0502020104020203" pitchFamily="34" charset="0"/>
            </a:rPr>
            <a:t> CRITICAL COMPETENCIES FOR </a:t>
          </a:r>
          <a:r>
            <a:rPr lang="en-US" sz="1200" b="1">
              <a:solidFill>
                <a:schemeClr val="tx1"/>
              </a:solidFill>
              <a:latin typeface="Gill Sans MT" panose="020B0502020104020203" pitchFamily="34" charset="0"/>
            </a:rPr>
            <a:t>THE FOLLOWING PROFILES</a:t>
          </a:r>
          <a:r>
            <a:rPr lang="en-US" sz="1200" b="1">
              <a:solidFill>
                <a:srgbClr val="252546"/>
              </a:solidFill>
              <a:latin typeface="Gill Sans MT" panose="020B0502020104020203" pitchFamily="34" charset="0"/>
            </a:rPr>
            <a:t>:</a:t>
          </a:r>
        </a:p>
        <a:p>
          <a:pPr marL="228600" indent="-228600">
            <a:buFont typeface="+mj-lt"/>
            <a:buAutoNum type="arabicPeriod"/>
          </a:pPr>
          <a:r>
            <a:rPr lang="en-US" sz="1100" b="0">
              <a:solidFill>
                <a:schemeClr val="dk1"/>
              </a:solidFill>
              <a:effectLst/>
              <a:latin typeface="+mn-lt"/>
              <a:ea typeface="+mn-ea"/>
              <a:cs typeface="+mn-cs"/>
            </a:rPr>
            <a:t>New</a:t>
          </a:r>
          <a:r>
            <a:rPr lang="en-US" sz="1100" b="0" baseline="0">
              <a:solidFill>
                <a:schemeClr val="dk1"/>
              </a:solidFill>
              <a:effectLst/>
              <a:latin typeface="+mn-lt"/>
              <a:ea typeface="+mn-ea"/>
              <a:cs typeface="+mn-cs"/>
            </a:rPr>
            <a:t> Business Development</a:t>
          </a:r>
          <a:endParaRPr lang="en-US">
            <a:effectLst/>
          </a:endParaRPr>
        </a:p>
        <a:p>
          <a:pPr marL="228600" indent="-228600">
            <a:buFont typeface="+mj-lt"/>
            <a:buAutoNum type="arabicPeriod"/>
          </a:pPr>
          <a:r>
            <a:rPr lang="en-US" sz="1100" b="0">
              <a:solidFill>
                <a:schemeClr val="dk1"/>
              </a:solidFill>
              <a:effectLst/>
              <a:latin typeface="+mn-lt"/>
              <a:ea typeface="+mn-ea"/>
              <a:cs typeface="+mn-cs"/>
            </a:rPr>
            <a:t>Account</a:t>
          </a:r>
          <a:r>
            <a:rPr lang="en-US" sz="1100" b="0" baseline="0">
              <a:solidFill>
                <a:schemeClr val="dk1"/>
              </a:solidFill>
              <a:effectLst/>
              <a:latin typeface="+mn-lt"/>
              <a:ea typeface="+mn-ea"/>
              <a:cs typeface="+mn-cs"/>
            </a:rPr>
            <a:t> Management</a:t>
          </a:r>
          <a:endParaRPr lang="en-US">
            <a:effectLst/>
          </a:endParaRPr>
        </a:p>
        <a:p>
          <a:pPr marL="228600" indent="-228600" eaLnBrk="1" fontAlgn="auto" latinLnBrk="0" hangingPunct="1">
            <a:buFont typeface="+mj-lt"/>
            <a:buAutoNum type="arabicPeriod"/>
          </a:pPr>
          <a:r>
            <a:rPr lang="en-US" sz="1100" b="0" baseline="0">
              <a:solidFill>
                <a:schemeClr val="dk1"/>
              </a:solidFill>
              <a:effectLst/>
              <a:latin typeface="+mn-lt"/>
              <a:ea typeface="+mn-ea"/>
              <a:cs typeface="+mn-cs"/>
            </a:rPr>
            <a:t>Sales Management</a:t>
          </a:r>
          <a:endParaRPr lang="en-US">
            <a:effectLst/>
          </a:endParaRPr>
        </a:p>
        <a:p>
          <a:pPr marL="228600" indent="-228600" eaLnBrk="1" fontAlgn="auto" latinLnBrk="0" hangingPunct="1">
            <a:buFont typeface="+mj-lt"/>
            <a:buAutoNum type="arabicPeriod"/>
          </a:pPr>
          <a:r>
            <a:rPr lang="en-US" sz="1100" b="0" baseline="0">
              <a:solidFill>
                <a:schemeClr val="dk1"/>
              </a:solidFill>
              <a:effectLst/>
              <a:latin typeface="+mn-lt"/>
              <a:ea typeface="+mn-ea"/>
              <a:cs typeface="+mn-cs"/>
            </a:rPr>
            <a:t>Individual Contributor</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Arial" panose="020B0604020202020204" pitchFamily="34" charset="0"/>
            <a:ea typeface="+mn-ea"/>
            <a:cs typeface="Arial" panose="020B0604020202020204" pitchFamily="34" charset="0"/>
          </a:endParaRPr>
        </a:p>
        <a:p>
          <a:r>
            <a:rPr lang="en-US" sz="1100" b="1" i="0" baseline="0">
              <a:solidFill>
                <a:schemeClr val="dk1"/>
              </a:solidFill>
              <a:effectLst/>
              <a:latin typeface="+mn-lt"/>
              <a:ea typeface="+mn-ea"/>
              <a:cs typeface="+mn-cs"/>
            </a:rPr>
            <a:t>How to Use this Report </a:t>
          </a:r>
        </a:p>
        <a:p>
          <a:endParaRPr lang="en-US" sz="1100" b="1" i="0" baseline="0">
            <a:solidFill>
              <a:schemeClr val="dk1"/>
            </a:solidFill>
            <a:effectLst/>
            <a:latin typeface="+mn-lt"/>
            <a:ea typeface="+mn-ea"/>
            <a:cs typeface="+mn-cs"/>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Talent Audit provides the overall Profile Fit scores and individual competency scores for specific sales, service, and/or sales leadership role profiles. When combined with other metrics such quota attainment, performance evaluations, skills assessments, and 360 reviews, Talent Audit results can be useful for: </a:t>
          </a:r>
        </a:p>
        <a:p>
          <a:pPr marL="342900" marR="0" lvl="0" indent="-342900" fontAlgn="base">
            <a:spcBef>
              <a:spcPts val="0"/>
            </a:spcBef>
            <a:spcAft>
              <a:spcPts val="0"/>
            </a:spcAft>
            <a:buFont typeface="Wingdings" panose="05000000000000000000" pitchFamily="2" charset="2"/>
            <a:buChar char="§"/>
          </a:pPr>
          <a:r>
            <a:rPr lang="en-US" sz="1100">
              <a:effectLst/>
              <a:latin typeface="+mn-lt"/>
              <a:ea typeface="Times New Roman" panose="02020603050405020304" pitchFamily="18" charset="0"/>
            </a:rPr>
            <a:t>Identifying and Addressing Organization-Wide Talent Gaps </a:t>
          </a:r>
        </a:p>
        <a:p>
          <a:pPr marL="342900" marR="0" lvl="0" indent="-342900" fontAlgn="base">
            <a:spcBef>
              <a:spcPts val="0"/>
            </a:spcBef>
            <a:spcAft>
              <a:spcPts val="0"/>
            </a:spcAft>
            <a:buFont typeface="Wingdings" panose="05000000000000000000" pitchFamily="2" charset="2"/>
            <a:buChar char="§"/>
          </a:pPr>
          <a:r>
            <a:rPr lang="en-US" sz="1100">
              <a:effectLst/>
              <a:latin typeface="+mn-lt"/>
              <a:ea typeface="Times New Roman" panose="02020603050405020304" pitchFamily="18" charset="0"/>
            </a:rPr>
            <a:t>Informing Placement or Re-Org Decisions </a:t>
          </a:r>
        </a:p>
        <a:p>
          <a:pPr marL="342900" marR="0" lvl="0" indent="-342900" fontAlgn="base">
            <a:spcBef>
              <a:spcPts val="0"/>
            </a:spcBef>
            <a:spcAft>
              <a:spcPts val="0"/>
            </a:spcAft>
            <a:buFont typeface="Wingdings" panose="05000000000000000000" pitchFamily="2" charset="2"/>
            <a:buChar char="§"/>
          </a:pPr>
          <a:r>
            <a:rPr lang="en-US" sz="1100">
              <a:effectLst/>
              <a:latin typeface="+mn-lt"/>
              <a:ea typeface="Times New Roman" panose="02020603050405020304" pitchFamily="18" charset="0"/>
            </a:rPr>
            <a:t>Succession Planning </a:t>
          </a:r>
        </a:p>
        <a:p>
          <a:pPr marL="342900" marR="0" lvl="0" indent="-342900" fontAlgn="base">
            <a:spcBef>
              <a:spcPts val="0"/>
            </a:spcBef>
            <a:spcAft>
              <a:spcPts val="0"/>
            </a:spcAft>
            <a:buFont typeface="Wingdings" panose="05000000000000000000" pitchFamily="2" charset="2"/>
            <a:buChar char="§"/>
          </a:pPr>
          <a:r>
            <a:rPr lang="en-US" sz="1100">
              <a:effectLst/>
              <a:latin typeface="+mn-lt"/>
              <a:ea typeface="Times New Roman" panose="02020603050405020304" pitchFamily="18" charset="0"/>
            </a:rPr>
            <a:t>Development Planning</a:t>
          </a:r>
          <a:br>
            <a:rPr lang="en-US" sz="1100">
              <a:effectLst/>
              <a:latin typeface="+mn-lt"/>
              <a:ea typeface="Times New Roman" panose="02020603050405020304" pitchFamily="18" charset="0"/>
            </a:rPr>
          </a:br>
          <a:endParaRPr lang="en-US" sz="1100">
            <a:effectLst/>
            <a:latin typeface="+mn-lt"/>
            <a:ea typeface="Times New Roman" panose="02020603050405020304" pitchFamily="18" charset="0"/>
          </a:endParaRPr>
        </a:p>
        <a:p>
          <a:pPr marL="0" marR="0">
            <a:lnSpc>
              <a:spcPct val="107000"/>
            </a:lnSpc>
            <a:spcBef>
              <a:spcPts val="0"/>
            </a:spcBef>
            <a:spcAft>
              <a:spcPts val="600"/>
            </a:spcAft>
          </a:pPr>
          <a:r>
            <a:rPr lang="en-US" sz="1100">
              <a:effectLst/>
              <a:latin typeface="+mn-lt"/>
              <a:ea typeface="Calibri" panose="020F0502020204030204" pitchFamily="34" charset="0"/>
              <a:cs typeface="Calibri" panose="020F0502020204030204" pitchFamily="34" charset="0"/>
            </a:rPr>
            <a:t>As you interpret this Talent Audit it’s important to remember that:</a:t>
          </a:r>
          <a:endParaRPr lang="en-US" sz="1100">
            <a:effectLst/>
            <a:latin typeface="+mn-lt"/>
            <a:ea typeface="Calibri" panose="020F0502020204030204" pitchFamily="34" charset="0"/>
            <a:cs typeface="Times New Roman" panose="02020603050405020304" pitchFamily="18" charset="0"/>
          </a:endParaRPr>
        </a:p>
        <a:p>
          <a:pPr marL="342900" marR="0" lvl="0" indent="-342900" fontAlgn="base">
            <a:spcBef>
              <a:spcPts val="0"/>
            </a:spcBef>
            <a:spcAft>
              <a:spcPts val="0"/>
            </a:spcAft>
            <a:buFont typeface="Wingdings" panose="05000000000000000000" pitchFamily="2" charset="2"/>
            <a:buChar char="§"/>
          </a:pPr>
          <a:r>
            <a:rPr lang="en-US" sz="1100">
              <a:effectLst/>
              <a:latin typeface="+mn-lt"/>
              <a:ea typeface="Times New Roman" panose="02020603050405020304" pitchFamily="18" charset="0"/>
            </a:rPr>
            <a:t>Each profile contains the competencies that are statistically common to top performers and lacking in poorer performers in a specific role.  Thus, people who score well are more naturally matched to the requirements of that type of role.  </a:t>
          </a:r>
        </a:p>
        <a:p>
          <a:pPr marL="342900" marR="0" lvl="0" indent="-342900" fontAlgn="base">
            <a:spcBef>
              <a:spcPts val="0"/>
            </a:spcBef>
            <a:spcAft>
              <a:spcPts val="0"/>
            </a:spcAft>
            <a:buFont typeface="Wingdings" panose="05000000000000000000" pitchFamily="2" charset="2"/>
            <a:buChar char="§"/>
          </a:pPr>
          <a:r>
            <a:rPr lang="en-US" sz="1100">
              <a:effectLst/>
              <a:latin typeface="+mn-lt"/>
              <a:ea typeface="Times New Roman" panose="02020603050405020304" pitchFamily="18" charset="0"/>
            </a:rPr>
            <a:t>The Chally Assessment predicts natural potential, not demonstrated performance.  In other words, results indicate how likely someone is to excel at </a:t>
          </a:r>
          <a:r>
            <a:rPr lang="en-US" sz="1100">
              <a:solidFill>
                <a:srgbClr val="000000"/>
              </a:solidFill>
              <a:effectLst/>
              <a:latin typeface="+mn-lt"/>
              <a:ea typeface="Times New Roman" panose="02020603050405020304" pitchFamily="18" charset="0"/>
            </a:rPr>
            <a:t>competency -</a:t>
          </a:r>
          <a:r>
            <a:rPr lang="en-US" sz="1100">
              <a:effectLst/>
              <a:latin typeface="+mn-lt"/>
              <a:ea typeface="Times New Roman" panose="02020603050405020304" pitchFamily="18" charset="0"/>
            </a:rPr>
            <a:t> not how well they are doing it now.  </a:t>
          </a:r>
          <a:r>
            <a:rPr lang="en-US" sz="1100">
              <a:solidFill>
                <a:srgbClr val="000000"/>
              </a:solidFill>
              <a:effectLst/>
              <a:latin typeface="+mn-lt"/>
              <a:ea typeface="Times New Roman" panose="02020603050405020304" pitchFamily="18" charset="0"/>
            </a:rPr>
            <a:t> </a:t>
          </a:r>
          <a:endParaRPr lang="en-US" sz="1100">
            <a:effectLst/>
            <a:latin typeface="+mn-lt"/>
            <a:ea typeface="Times New Roman" panose="02020603050405020304" pitchFamily="18" charset="0"/>
          </a:endParaRPr>
        </a:p>
        <a:p>
          <a:pPr marL="342900" marR="0" lvl="0" indent="-342900" fontAlgn="base">
            <a:spcBef>
              <a:spcPts val="0"/>
            </a:spcBef>
            <a:spcAft>
              <a:spcPts val="0"/>
            </a:spcAft>
            <a:buFont typeface="Wingdings" panose="05000000000000000000" pitchFamily="2" charset="2"/>
            <a:buChar char="§"/>
          </a:pPr>
          <a:r>
            <a:rPr lang="en-US" sz="1100">
              <a:solidFill>
                <a:srgbClr val="000000"/>
              </a:solidFill>
              <a:effectLst/>
              <a:latin typeface="+mn-lt"/>
              <a:ea typeface="Times New Roman" panose="02020603050405020304" pitchFamily="18" charset="0"/>
            </a:rPr>
            <a:t>People who have low scores in an area may still perform successfully, depending on their motivation and available tools and other support mechanisms.  </a:t>
          </a:r>
          <a:br>
            <a:rPr lang="en-US" sz="1100">
              <a:solidFill>
                <a:srgbClr val="000000"/>
              </a:solidFill>
              <a:effectLst/>
              <a:latin typeface="+mn-lt"/>
              <a:ea typeface="Times New Roman" panose="02020603050405020304" pitchFamily="18" charset="0"/>
            </a:rPr>
          </a:br>
          <a:endParaRPr lang="en-US" sz="1100">
            <a:effectLst/>
            <a:latin typeface="+mn-lt"/>
            <a:ea typeface="Times New Roman" panose="02020603050405020304" pitchFamily="18" charset="0"/>
          </a:endParaRPr>
        </a:p>
        <a:p>
          <a:pPr marL="0" marR="0" fontAlgn="base">
            <a:spcBef>
              <a:spcPts val="0"/>
            </a:spcBef>
            <a:spcAft>
              <a:spcPts val="0"/>
            </a:spcAft>
          </a:pPr>
          <a:r>
            <a:rPr lang="en-US" sz="1100">
              <a:solidFill>
                <a:srgbClr val="000000"/>
              </a:solidFill>
              <a:effectLst/>
              <a:latin typeface="+mn-lt"/>
              <a:ea typeface="Times New Roman" panose="02020603050405020304" pitchFamily="18" charset="0"/>
            </a:rPr>
            <a:t>Lastly, due to the sensitive nature of this report we suggest the following guidelines.</a:t>
          </a:r>
          <a:br>
            <a:rPr lang="en-US" sz="1100">
              <a:solidFill>
                <a:srgbClr val="000000"/>
              </a:solidFill>
              <a:effectLst/>
              <a:latin typeface="+mn-lt"/>
              <a:ea typeface="Times New Roman" panose="02020603050405020304" pitchFamily="18" charset="0"/>
            </a:rPr>
          </a:br>
          <a:endParaRPr lang="en-US" sz="1100">
            <a:effectLst/>
            <a:latin typeface="+mn-lt"/>
            <a:ea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100">
              <a:effectLst/>
              <a:latin typeface="+mn-lt"/>
              <a:ea typeface="Calibri" panose="020F0502020204030204" pitchFamily="34" charset="0"/>
              <a:cs typeface="Times New Roman" panose="02020603050405020304" pitchFamily="18" charset="0"/>
            </a:rPr>
            <a:t>Maintain appropriate confidentiality by </a:t>
          </a:r>
          <a:r>
            <a:rPr lang="en-US" sz="1100">
              <a:solidFill>
                <a:srgbClr val="000000"/>
              </a:solidFill>
              <a:effectLst/>
              <a:latin typeface="+mn-lt"/>
              <a:ea typeface="Calibri" panose="020F0502020204030204" pitchFamily="34" charset="0"/>
              <a:cs typeface="Times New Roman" panose="02020603050405020304" pitchFamily="18" charset="0"/>
            </a:rPr>
            <a:t>providing leaders with data that is relevant to only to their scope of responsibility</a:t>
          </a:r>
        </a:p>
        <a:p>
          <a:pPr marL="342900" marR="0" lvl="0" indent="-342900">
            <a:lnSpc>
              <a:spcPct val="107000"/>
            </a:lnSpc>
            <a:spcBef>
              <a:spcPts val="0"/>
            </a:spcBef>
            <a:spcAft>
              <a:spcPts val="0"/>
            </a:spcAft>
            <a:buFont typeface="Wingdings" panose="05000000000000000000" pitchFamily="2" charset="2"/>
            <a:buChar char="§"/>
          </a:pPr>
          <a:r>
            <a:rPr lang="en-US" sz="1100">
              <a:effectLst/>
              <a:latin typeface="+mn-lt"/>
              <a:ea typeface="Calibri" panose="020F0502020204030204" pitchFamily="34" charset="0"/>
              <a:cs typeface="Times New Roman" panose="02020603050405020304" pitchFamily="18" charset="0"/>
            </a:rPr>
            <a:t>Create individual Talent Audits for each group by copying each relevant sub-group onto a separate worksheet.  This allows the appropriate people to review the results without compromising the privacy of other employees.</a:t>
          </a:r>
          <a:endParaRPr lang="en-US" sz="1100">
            <a:effectLst/>
            <a:latin typeface="+mn-lt"/>
          </a:endParaRPr>
        </a:p>
      </xdr:txBody>
    </xdr:sp>
    <xdr:clientData/>
  </xdr:twoCellAnchor>
  <xdr:twoCellAnchor editAs="oneCell">
    <xdr:from>
      <xdr:col>0</xdr:col>
      <xdr:colOff>0</xdr:colOff>
      <xdr:row>0</xdr:row>
      <xdr:rowOff>0</xdr:rowOff>
    </xdr:from>
    <xdr:to>
      <xdr:col>2</xdr:col>
      <xdr:colOff>1495425</xdr:colOff>
      <xdr:row>0</xdr:row>
      <xdr:rowOff>745736</xdr:rowOff>
    </xdr:to>
    <xdr:pic>
      <xdr:nvPicPr>
        <xdr:cNvPr id="4" name="Picture 3">
          <a:extLst>
            <a:ext uri="{FF2B5EF4-FFF2-40B4-BE49-F238E27FC236}">
              <a16:creationId xmlns:a16="http://schemas.microsoft.com/office/drawing/2014/main" id="{2CD378A0-5A69-4630-AB16-86A44FFB90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62375" cy="745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475796</xdr:colOff>
      <xdr:row>0</xdr:row>
      <xdr:rowOff>197303</xdr:rowOff>
    </xdr:from>
    <xdr:to>
      <xdr:col>14</xdr:col>
      <xdr:colOff>825500</xdr:colOff>
      <xdr:row>0</xdr:row>
      <xdr:rowOff>3930650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0</xdr:row>
      <xdr:rowOff>1152526</xdr:rowOff>
    </xdr:from>
    <xdr:to>
      <xdr:col>4</xdr:col>
      <xdr:colOff>485775</xdr:colOff>
      <xdr:row>1</xdr:row>
      <xdr:rowOff>1123950</xdr:rowOff>
    </xdr:to>
    <xdr:sp macro="" textlink="">
      <xdr:nvSpPr>
        <xdr:cNvPr id="3" name="TextBox 2">
          <a:extLst>
            <a:ext uri="{FF2B5EF4-FFF2-40B4-BE49-F238E27FC236}">
              <a16:creationId xmlns:a16="http://schemas.microsoft.com/office/drawing/2014/main" id="{00000000-0008-0000-0200-000005000000}"/>
            </a:ext>
          </a:extLst>
        </xdr:cNvPr>
        <xdr:cNvSpPr txBox="1"/>
      </xdr:nvSpPr>
      <xdr:spPr>
        <a:xfrm>
          <a:off x="190500" y="1152526"/>
          <a:ext cx="5200650" cy="414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b="1">
              <a:solidFill>
                <a:schemeClr val="dk1"/>
              </a:solidFill>
              <a:effectLst/>
              <a:latin typeface="+mj-lt"/>
              <a:ea typeface="+mn-ea"/>
              <a:cs typeface="+mn-cs"/>
            </a:rPr>
            <a:t>Talent</a:t>
          </a:r>
          <a:r>
            <a:rPr lang="en-US" sz="1200" b="1" baseline="0">
              <a:solidFill>
                <a:schemeClr val="dk1"/>
              </a:solidFill>
              <a:effectLst/>
              <a:latin typeface="+mj-lt"/>
              <a:ea typeface="+mn-ea"/>
              <a:cs typeface="+mn-cs"/>
            </a:rPr>
            <a:t> Audit </a:t>
          </a:r>
          <a:r>
            <a:rPr lang="en-US" sz="1200" b="1">
              <a:solidFill>
                <a:schemeClr val="dk1"/>
              </a:solidFill>
              <a:effectLst/>
              <a:latin typeface="+mj-lt"/>
              <a:ea typeface="+mn-ea"/>
              <a:cs typeface="+mn-cs"/>
            </a:rPr>
            <a:t>prepared</a:t>
          </a:r>
          <a:r>
            <a:rPr lang="en-US" sz="1200" b="1" baseline="0">
              <a:solidFill>
                <a:schemeClr val="dk1"/>
              </a:solidFill>
              <a:effectLst/>
              <a:latin typeface="+mj-lt"/>
              <a:ea typeface="+mn-ea"/>
              <a:cs typeface="+mn-cs"/>
            </a:rPr>
            <a:t> for </a:t>
          </a:r>
          <a:r>
            <a:rPr lang="en-US" sz="1200" b="1">
              <a:solidFill>
                <a:schemeClr val="dk1"/>
              </a:solidFill>
              <a:effectLst/>
              <a:latin typeface="+mj-lt"/>
              <a:ea typeface="+mn-ea"/>
              <a:cs typeface="+mn-cs"/>
            </a:rPr>
            <a:t>Company</a:t>
          </a:r>
          <a:r>
            <a:rPr lang="en-US" sz="1200" b="1" baseline="0">
              <a:solidFill>
                <a:schemeClr val="dk1"/>
              </a:solidFill>
              <a:effectLst/>
              <a:latin typeface="+mj-lt"/>
              <a:ea typeface="+mn-ea"/>
              <a:cs typeface="+mn-cs"/>
            </a:rPr>
            <a:t> Name</a:t>
          </a:r>
          <a:endParaRPr lang="en-US" sz="1200">
            <a:effectLst/>
            <a:latin typeface="+mj-lt"/>
          </a:endParaRPr>
        </a:p>
        <a:p>
          <a:r>
            <a:rPr lang="en-US" sz="1200" b="1">
              <a:solidFill>
                <a:schemeClr val="dk1"/>
              </a:solidFill>
              <a:effectLst/>
              <a:latin typeface="+mj-lt"/>
              <a:ea typeface="+mn-ea"/>
              <a:cs typeface="+mn-cs"/>
            </a:rPr>
            <a:t>October 1, 2020</a:t>
          </a:r>
          <a:endParaRPr lang="en-US" sz="1200">
            <a:effectLst/>
            <a:latin typeface="+mj-lt"/>
          </a:endParaRPr>
        </a:p>
        <a:p>
          <a:endParaRPr lang="en-US" sz="1200" b="1">
            <a:solidFill>
              <a:srgbClr val="252546"/>
            </a:solidFill>
            <a:latin typeface="Gill Sans MT" panose="020B0502020104020203" pitchFamily="34" charset="0"/>
          </a:endParaRPr>
        </a:p>
        <a:p>
          <a:r>
            <a:rPr lang="en-US" sz="1200" b="1">
              <a:solidFill>
                <a:srgbClr val="252546"/>
              </a:solidFill>
              <a:latin typeface="Gill Sans MT" panose="020B0502020104020203" pitchFamily="34" charset="0"/>
            </a:rPr>
            <a:t>TEAM ASSESSED AGAINST THE FOLLOWING PROFILES:</a:t>
          </a:r>
        </a:p>
        <a:p>
          <a:pPr marL="228600" indent="-228600">
            <a:buFont typeface="+mj-lt"/>
            <a:buAutoNum type="arabicPeriod"/>
          </a:pPr>
          <a:r>
            <a:rPr lang="en-US" sz="1100" b="0">
              <a:solidFill>
                <a:schemeClr val="dk1"/>
              </a:solidFill>
              <a:effectLst/>
              <a:latin typeface="+mn-lt"/>
              <a:ea typeface="+mn-ea"/>
              <a:cs typeface="+mn-cs"/>
            </a:rPr>
            <a:t>New</a:t>
          </a:r>
          <a:r>
            <a:rPr lang="en-US" sz="1100" b="0" baseline="0">
              <a:solidFill>
                <a:schemeClr val="dk1"/>
              </a:solidFill>
              <a:effectLst/>
              <a:latin typeface="+mn-lt"/>
              <a:ea typeface="+mn-ea"/>
              <a:cs typeface="+mn-cs"/>
            </a:rPr>
            <a:t> Business Development</a:t>
          </a:r>
          <a:endParaRPr lang="en-US" sz="1100">
            <a:effectLst/>
          </a:endParaRPr>
        </a:p>
        <a:p>
          <a:pPr marL="228600" indent="-228600">
            <a:buFont typeface="+mj-lt"/>
            <a:buAutoNum type="arabicPeriod"/>
          </a:pPr>
          <a:r>
            <a:rPr lang="en-US" sz="1100" b="0">
              <a:solidFill>
                <a:schemeClr val="dk1"/>
              </a:solidFill>
              <a:effectLst/>
              <a:latin typeface="+mn-lt"/>
              <a:ea typeface="+mn-ea"/>
              <a:cs typeface="+mn-cs"/>
            </a:rPr>
            <a:t>Account</a:t>
          </a:r>
          <a:r>
            <a:rPr lang="en-US" sz="1100" b="0" baseline="0">
              <a:solidFill>
                <a:schemeClr val="dk1"/>
              </a:solidFill>
              <a:effectLst/>
              <a:latin typeface="+mn-lt"/>
              <a:ea typeface="+mn-ea"/>
              <a:cs typeface="+mn-cs"/>
            </a:rPr>
            <a:t> Management</a:t>
          </a:r>
          <a:endParaRPr lang="en-US">
            <a:effectLst/>
          </a:endParaRPr>
        </a:p>
        <a:p>
          <a:pPr marL="228600" indent="-228600" eaLnBrk="1" fontAlgn="auto" latinLnBrk="0" hangingPunct="1">
            <a:buFont typeface="+mj-lt"/>
            <a:buAutoNum type="arabicPeriod"/>
          </a:pPr>
          <a:r>
            <a:rPr lang="en-US" sz="1100" b="0" baseline="0">
              <a:solidFill>
                <a:schemeClr val="dk1"/>
              </a:solidFill>
              <a:effectLst/>
              <a:latin typeface="+mn-lt"/>
              <a:ea typeface="+mn-ea"/>
              <a:cs typeface="+mn-cs"/>
            </a:rPr>
            <a:t>Sales Management</a:t>
          </a:r>
          <a:endParaRPr lang="en-US">
            <a:effectLst/>
          </a:endParaRPr>
        </a:p>
        <a:p>
          <a:pPr marL="228600" indent="-228600" eaLnBrk="1" fontAlgn="auto" latinLnBrk="0" hangingPunct="1">
            <a:buFont typeface="+mj-lt"/>
            <a:buAutoNum type="arabicPeriod"/>
          </a:pPr>
          <a:r>
            <a:rPr lang="en-US" sz="1100" b="0" baseline="0">
              <a:solidFill>
                <a:schemeClr val="dk1"/>
              </a:solidFill>
              <a:effectLst/>
              <a:latin typeface="+mn-lt"/>
              <a:ea typeface="+mn-ea"/>
              <a:cs typeface="+mn-cs"/>
            </a:rPr>
            <a:t>Individual Contributor</a:t>
          </a:r>
          <a:endParaRPr lang="en-US" sz="1400" b="0">
            <a:solidFill>
              <a:srgbClr val="252546"/>
            </a:solidFill>
            <a:latin typeface="Arial" panose="020B0604020202020204" pitchFamily="34" charset="0"/>
            <a:ea typeface="+mn-ea"/>
            <a:cs typeface="Arial" panose="020B0604020202020204" pitchFamily="34" charset="0"/>
          </a:endParaRPr>
        </a:p>
        <a:p>
          <a:endParaRPr lang="en-US" sz="1200" b="1" i="0" baseline="0">
            <a:solidFill>
              <a:schemeClr val="dk1"/>
            </a:solidFill>
            <a:effectLst/>
            <a:latin typeface="Gill Sans MT" panose="020B0502020104020203" pitchFamily="34" charset="0"/>
            <a:ea typeface="+mn-ea"/>
            <a:cs typeface="+mn-cs"/>
          </a:endParaRPr>
        </a:p>
        <a:p>
          <a:r>
            <a:rPr lang="en-US" sz="1200" b="1" i="0" baseline="0">
              <a:solidFill>
                <a:schemeClr val="dk1"/>
              </a:solidFill>
              <a:effectLst/>
              <a:latin typeface="Gill Sans MT" panose="020B0502020104020203" pitchFamily="34" charset="0"/>
              <a:ea typeface="+mn-ea"/>
              <a:cs typeface="+mn-cs"/>
            </a:rPr>
            <a:t>PROFILE FIT SCORE</a:t>
          </a:r>
        </a:p>
        <a:p>
          <a:r>
            <a:rPr lang="en-GB" sz="1100">
              <a:solidFill>
                <a:schemeClr val="dk1"/>
              </a:solidFill>
              <a:effectLst/>
              <a:latin typeface="Arial" panose="020B0604020202020204" pitchFamily="34" charset="0"/>
              <a:ea typeface="+mn-ea"/>
              <a:cs typeface="Arial" panose="020B0604020202020204" pitchFamily="34" charset="0"/>
            </a:rPr>
            <a:t>Individual</a:t>
          </a:r>
          <a:r>
            <a:rPr lang="en-GB" sz="1100" baseline="0">
              <a:solidFill>
                <a:schemeClr val="dk1"/>
              </a:solidFill>
              <a:effectLst/>
              <a:latin typeface="Arial" panose="020B0604020202020204" pitchFamily="34" charset="0"/>
              <a:ea typeface="+mn-ea"/>
              <a:cs typeface="Arial" panose="020B0604020202020204" pitchFamily="34" charset="0"/>
            </a:rPr>
            <a:t> competency </a:t>
          </a:r>
          <a:r>
            <a:rPr lang="en-GB" sz="1100">
              <a:solidFill>
                <a:schemeClr val="dk1"/>
              </a:solidFill>
              <a:effectLst/>
              <a:latin typeface="Arial" panose="020B0604020202020204" pitchFamily="34" charset="0"/>
              <a:ea typeface="+mn-ea"/>
              <a:cs typeface="Arial" panose="020B0604020202020204" pitchFamily="34" charset="0"/>
            </a:rPr>
            <a:t>scores over 80 are first rounded down to 80, to prevent any extremely high scores from masking any</a:t>
          </a:r>
          <a:r>
            <a:rPr lang="en-GB" sz="1100" baseline="0">
              <a:solidFill>
                <a:schemeClr val="dk1"/>
              </a:solidFill>
              <a:effectLst/>
              <a:latin typeface="Arial" panose="020B0604020202020204" pitchFamily="34" charset="0"/>
              <a:ea typeface="+mn-ea"/>
              <a:cs typeface="Arial" panose="020B0604020202020204" pitchFamily="34" charset="0"/>
            </a:rPr>
            <a:t> areas of concern. The adjusted competency scores are then totaled and divided by the number of competencies in the profile, resulting in the Profile Fit Score. </a:t>
          </a:r>
          <a:r>
            <a:rPr lang="en-GB" sz="1100">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b="1" i="0" baseline="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Not</a:t>
          </a:r>
          <a:r>
            <a:rPr lang="en-US" sz="1100" b="0" i="0" baseline="0">
              <a:solidFill>
                <a:schemeClr val="dk1"/>
              </a:solidFill>
              <a:effectLst/>
              <a:latin typeface="Arial" panose="020B0604020202020204" pitchFamily="34" charset="0"/>
              <a:ea typeface="+mn-ea"/>
              <a:cs typeface="Arial" panose="020B0604020202020204" pitchFamily="34" charset="0"/>
            </a:rPr>
            <a:t> a Natural Fit: Profile Fit score between 1-49</a:t>
          </a:r>
        </a:p>
        <a:p>
          <a:r>
            <a:rPr lang="en-US" sz="1100" b="0" i="0" baseline="0">
              <a:solidFill>
                <a:schemeClr val="dk1"/>
              </a:solidFill>
              <a:effectLst/>
              <a:latin typeface="Arial" panose="020B0604020202020204" pitchFamily="34" charset="0"/>
              <a:ea typeface="+mn-ea"/>
              <a:cs typeface="Arial" panose="020B0604020202020204" pitchFamily="34" charset="0"/>
            </a:rPr>
            <a:t>Possible Fit: Profile Fit score between 50-65 with 1 or more competency score 30 or below</a:t>
          </a:r>
        </a:p>
        <a:p>
          <a:r>
            <a:rPr lang="en-US" sz="1100" b="0" i="0" baseline="0">
              <a:solidFill>
                <a:schemeClr val="dk1"/>
              </a:solidFill>
              <a:effectLst/>
              <a:latin typeface="Arial" panose="020B0604020202020204" pitchFamily="34" charset="0"/>
              <a:ea typeface="+mn-ea"/>
              <a:cs typeface="Arial" panose="020B0604020202020204" pitchFamily="34" charset="0"/>
            </a:rPr>
            <a:t>Good Fit: Profile Fit score between 66-99, or between 50-65 with no competency score 30 or below</a:t>
          </a:r>
          <a:endParaRPr lang="en-US" sz="1100">
            <a:effectLst/>
            <a:latin typeface="Arial" panose="020B0604020202020204" pitchFamily="34" charset="0"/>
            <a:cs typeface="Arial" panose="020B0604020202020204" pitchFamily="34" charset="0"/>
          </a:endParaRPr>
        </a:p>
        <a:p>
          <a:pPr marL="0" indent="0"/>
          <a:endParaRPr lang="en-US" sz="1400" b="0">
            <a:solidFill>
              <a:srgbClr val="252546"/>
            </a:solidFill>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0</xdr:row>
      <xdr:rowOff>142875</xdr:rowOff>
    </xdr:from>
    <xdr:to>
      <xdr:col>2</xdr:col>
      <xdr:colOff>1488281</xdr:colOff>
      <xdr:row>0</xdr:row>
      <xdr:rowOff>888611</xdr:rowOff>
    </xdr:to>
    <xdr:pic>
      <xdr:nvPicPr>
        <xdr:cNvPr id="5" name="Picture 4">
          <a:extLst>
            <a:ext uri="{FF2B5EF4-FFF2-40B4-BE49-F238E27FC236}">
              <a16:creationId xmlns:a16="http://schemas.microsoft.com/office/drawing/2014/main" id="{8F1C41BD-0F78-4156-811C-D04D3DF27A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2875"/>
          <a:ext cx="3762375" cy="745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1000123</xdr:rowOff>
    </xdr:from>
    <xdr:to>
      <xdr:col>4</xdr:col>
      <xdr:colOff>1247775</xdr:colOff>
      <xdr:row>0</xdr:row>
      <xdr:rowOff>3848100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1450" y="1000123"/>
          <a:ext cx="5162550" cy="2847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j-lt"/>
              <a:ea typeface="+mn-ea"/>
              <a:cs typeface="+mn-cs"/>
            </a:rPr>
            <a:t>Talent</a:t>
          </a:r>
          <a:r>
            <a:rPr lang="en-US" sz="1200" b="1" baseline="0">
              <a:solidFill>
                <a:schemeClr val="dk1"/>
              </a:solidFill>
              <a:effectLst/>
              <a:latin typeface="+mj-lt"/>
              <a:ea typeface="+mn-ea"/>
              <a:cs typeface="+mn-cs"/>
            </a:rPr>
            <a:t> Audit </a:t>
          </a:r>
          <a:r>
            <a:rPr lang="en-US" sz="1200" b="1">
              <a:solidFill>
                <a:schemeClr val="dk1"/>
              </a:solidFill>
              <a:effectLst/>
              <a:latin typeface="+mj-lt"/>
              <a:ea typeface="+mn-ea"/>
              <a:cs typeface="+mn-cs"/>
            </a:rPr>
            <a:t>prepared</a:t>
          </a:r>
          <a:r>
            <a:rPr lang="en-US" sz="1200" b="1" baseline="0">
              <a:solidFill>
                <a:schemeClr val="dk1"/>
              </a:solidFill>
              <a:effectLst/>
              <a:latin typeface="+mj-lt"/>
              <a:ea typeface="+mn-ea"/>
              <a:cs typeface="+mn-cs"/>
            </a:rPr>
            <a:t> for </a:t>
          </a:r>
          <a:r>
            <a:rPr lang="en-US" sz="1200" b="1">
              <a:solidFill>
                <a:schemeClr val="dk1"/>
              </a:solidFill>
              <a:effectLst/>
              <a:latin typeface="+mj-lt"/>
              <a:ea typeface="+mn-ea"/>
              <a:cs typeface="+mn-cs"/>
            </a:rPr>
            <a:t>Company</a:t>
          </a:r>
          <a:r>
            <a:rPr lang="en-US" sz="1200" b="1" baseline="0">
              <a:solidFill>
                <a:schemeClr val="dk1"/>
              </a:solidFill>
              <a:effectLst/>
              <a:latin typeface="+mj-lt"/>
              <a:ea typeface="+mn-ea"/>
              <a:cs typeface="+mn-cs"/>
            </a:rPr>
            <a:t> Name</a:t>
          </a:r>
        </a:p>
        <a:p>
          <a:r>
            <a:rPr lang="en-US" sz="1200" b="1">
              <a:solidFill>
                <a:schemeClr val="dk1"/>
              </a:solidFill>
              <a:effectLst/>
              <a:latin typeface="+mj-lt"/>
              <a:ea typeface="+mn-ea"/>
              <a:cs typeface="+mn-cs"/>
            </a:rPr>
            <a:t>October 1, 2020</a:t>
          </a:r>
          <a:endParaRPr lang="en-US" sz="1200">
            <a:effectLst/>
            <a:latin typeface="+mj-lt"/>
          </a:endParaRPr>
        </a:p>
        <a:p>
          <a:endParaRPr lang="en-US" sz="1200">
            <a:effectLst/>
          </a:endParaRPr>
        </a:p>
        <a:p>
          <a:r>
            <a:rPr lang="en-US" sz="1100" b="1">
              <a:solidFill>
                <a:schemeClr val="dk1"/>
              </a:solidFill>
              <a:effectLst/>
              <a:latin typeface="+mn-lt"/>
              <a:ea typeface="+mn-ea"/>
              <a:cs typeface="+mn-cs"/>
            </a:rPr>
            <a:t>NEW BUSINESS DEVELOPMENT </a:t>
          </a:r>
          <a:r>
            <a:rPr lang="en-US" sz="1100" b="1" baseline="0">
              <a:solidFill>
                <a:schemeClr val="dk1"/>
              </a:solidFill>
              <a:effectLst/>
              <a:latin typeface="+mn-lt"/>
              <a:ea typeface="+mn-ea"/>
              <a:cs typeface="+mn-cs"/>
            </a:rPr>
            <a:t>PROFILE</a:t>
          </a:r>
          <a:endParaRPr lang="en-US" sz="1200">
            <a:effectLst/>
          </a:endParaRPr>
        </a:p>
        <a:p>
          <a:r>
            <a:rPr lang="en-US" sz="1100" b="0" i="0" baseline="0">
              <a:solidFill>
                <a:schemeClr val="dk1"/>
              </a:solidFill>
              <a:effectLst/>
              <a:latin typeface="+mn-lt"/>
              <a:ea typeface="+mn-ea"/>
              <a:cs typeface="+mn-cs"/>
            </a:rPr>
            <a:t>The New Business Development role brings in business from new accounts. Individuals in these roles typically sell new products/services and are often referred to as “hunters.” New business developers are tasked with generating new leads and discovering novel ways to apply their products and services. People in this type of role have little post-sale contact. They turn their recently closed business over to colleagues who deliver and maintain the account, so they are free to continue their quest for new customers.</a:t>
          </a:r>
        </a:p>
        <a:p>
          <a:endParaRPr lang="en-US">
            <a:effectLst/>
            <a:latin typeface="Arial" panose="020B0604020202020204" pitchFamily="34" charset="0"/>
            <a:cs typeface="Arial" panose="020B0604020202020204" pitchFamily="34" charset="0"/>
          </a:endParaRPr>
        </a:p>
        <a:p>
          <a:r>
            <a:rPr lang="en-US" sz="1200" b="1" i="0" baseline="0">
              <a:solidFill>
                <a:schemeClr val="dk1"/>
              </a:solidFill>
              <a:effectLst/>
              <a:latin typeface="+mj-lt"/>
              <a:ea typeface="+mn-ea"/>
              <a:cs typeface="+mn-cs"/>
            </a:rPr>
            <a:t>TOP 3 - BEST FIT </a:t>
          </a:r>
          <a:r>
            <a:rPr lang="en-US" sz="1100" b="0" i="0" baseline="0">
              <a:solidFill>
                <a:schemeClr val="dk1"/>
              </a:solidFill>
              <a:effectLst/>
              <a:latin typeface="Arial" panose="020B0604020202020204" pitchFamily="34" charset="0"/>
              <a:ea typeface="+mn-ea"/>
              <a:cs typeface="Arial" panose="020B0604020202020204" pitchFamily="34" charset="0"/>
            </a:rPr>
            <a:t>(based on profile fit score) </a:t>
          </a:r>
          <a:endParaRPr lang="en-US">
            <a:effectLst/>
            <a:latin typeface="Arial" panose="020B0604020202020204" pitchFamily="34" charset="0"/>
            <a:cs typeface="Arial" panose="020B0604020202020204" pitchFamily="34" charset="0"/>
          </a:endParaRPr>
        </a:p>
        <a:p>
          <a:r>
            <a:rPr lang="en-US" sz="1100" b="0" i="0" baseline="0">
              <a:solidFill>
                <a:schemeClr val="dk1"/>
              </a:solidFill>
              <a:effectLst/>
              <a:latin typeface="+mn-lt"/>
              <a:ea typeface="+mn-ea"/>
              <a:cs typeface="+mn-cs"/>
            </a:rPr>
            <a:t>Marcel Li</a:t>
          </a:r>
        </a:p>
        <a:p>
          <a:r>
            <a:rPr lang="en-US" sz="1100" b="0" i="0" baseline="0">
              <a:solidFill>
                <a:schemeClr val="dk1"/>
              </a:solidFill>
              <a:effectLst/>
              <a:latin typeface="+mn-lt"/>
              <a:ea typeface="+mn-ea"/>
              <a:cs typeface="+mn-cs"/>
            </a:rPr>
            <a:t>Dominick Alvarez</a:t>
          </a:r>
        </a:p>
        <a:p>
          <a:r>
            <a:rPr lang="en-US" sz="1100" b="0" i="0" baseline="0">
              <a:solidFill>
                <a:schemeClr val="dk1"/>
              </a:solidFill>
              <a:effectLst/>
              <a:latin typeface="+mn-lt"/>
              <a:ea typeface="+mn-ea"/>
              <a:cs typeface="+mn-cs"/>
            </a:rPr>
            <a:t>Matthew Warner</a:t>
          </a:r>
          <a:endParaRPr lang="en-US">
            <a:effectLst/>
          </a:endParaRPr>
        </a:p>
      </xdr:txBody>
    </xdr:sp>
    <xdr:clientData/>
  </xdr:twoCellAnchor>
  <xdr:twoCellAnchor>
    <xdr:from>
      <xdr:col>4</xdr:col>
      <xdr:colOff>1771650</xdr:colOff>
      <xdr:row>0</xdr:row>
      <xdr:rowOff>422274</xdr:rowOff>
    </xdr:from>
    <xdr:to>
      <xdr:col>13</xdr:col>
      <xdr:colOff>762000</xdr:colOff>
      <xdr:row>0</xdr:row>
      <xdr:rowOff>3661929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196276</xdr:colOff>
      <xdr:row>1</xdr:row>
      <xdr:rowOff>209549</xdr:rowOff>
    </xdr:from>
    <xdr:to>
      <xdr:col>4</xdr:col>
      <xdr:colOff>2266950</xdr:colOff>
      <xdr:row>2</xdr:row>
      <xdr:rowOff>828674</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415976" y="4314824"/>
          <a:ext cx="2070674"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sym typeface="Wingdings 2" panose="05020102010507070707" pitchFamily="18" charset="2"/>
            </a:rPr>
            <a:t></a:t>
          </a:r>
          <a:r>
            <a:rPr lang="en-US" sz="1100">
              <a:solidFill>
                <a:schemeClr val="accent1"/>
              </a:solidFill>
            </a:rPr>
            <a:t> Highly</a:t>
          </a:r>
          <a:r>
            <a:rPr lang="en-US" sz="1100" baseline="0">
              <a:solidFill>
                <a:schemeClr val="accent1"/>
              </a:solidFill>
            </a:rPr>
            <a:t> Coachable</a:t>
          </a:r>
        </a:p>
        <a:p>
          <a:r>
            <a:rPr lang="en-US" sz="1100" baseline="0">
              <a:solidFill>
                <a:schemeClr val="accent1"/>
              </a:solidFill>
              <a:sym typeface="Wingdings 2" panose="05020102010507070707" pitchFamily="18" charset="2"/>
            </a:rPr>
            <a:t> </a:t>
          </a:r>
          <a:r>
            <a:rPr lang="en-US" sz="1100" baseline="0">
              <a:solidFill>
                <a:schemeClr val="accent1"/>
              </a:solidFill>
            </a:rPr>
            <a:t>Moderately Coachable</a:t>
          </a:r>
        </a:p>
        <a:p>
          <a:r>
            <a:rPr lang="en-US" sz="1100" baseline="0">
              <a:solidFill>
                <a:schemeClr val="accent1"/>
              </a:solidFill>
              <a:sym typeface="Wingdings 2" panose="05020102010507070707" pitchFamily="18" charset="2"/>
            </a:rPr>
            <a:t> </a:t>
          </a:r>
          <a:r>
            <a:rPr lang="en-US" sz="1100" baseline="0">
              <a:solidFill>
                <a:schemeClr val="accent1"/>
              </a:solidFill>
            </a:rPr>
            <a:t>Not Coachable</a:t>
          </a:r>
          <a:endParaRPr lang="en-US" sz="1100">
            <a:solidFill>
              <a:schemeClr val="accent1"/>
            </a:solidFill>
          </a:endParaRPr>
        </a:p>
      </xdr:txBody>
    </xdr:sp>
    <xdr:clientData/>
  </xdr:twoCellAnchor>
  <xdr:twoCellAnchor editAs="oneCell">
    <xdr:from>
      <xdr:col>0</xdr:col>
      <xdr:colOff>0</xdr:colOff>
      <xdr:row>0</xdr:row>
      <xdr:rowOff>116416</xdr:rowOff>
    </xdr:from>
    <xdr:to>
      <xdr:col>2</xdr:col>
      <xdr:colOff>1243542</xdr:colOff>
      <xdr:row>0</xdr:row>
      <xdr:rowOff>862152</xdr:rowOff>
    </xdr:to>
    <xdr:pic>
      <xdr:nvPicPr>
        <xdr:cNvPr id="7" name="Picture 6">
          <a:extLst>
            <a:ext uri="{FF2B5EF4-FFF2-40B4-BE49-F238E27FC236}">
              <a16:creationId xmlns:a16="http://schemas.microsoft.com/office/drawing/2014/main" id="{B85C4AE7-4785-454A-92FB-2B288C33DF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6416"/>
          <a:ext cx="3762375" cy="745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1000123</xdr:rowOff>
    </xdr:from>
    <xdr:to>
      <xdr:col>4</xdr:col>
      <xdr:colOff>1247775</xdr:colOff>
      <xdr:row>2</xdr:row>
      <xdr:rowOff>428625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1450" y="1000123"/>
          <a:ext cx="5162550" cy="356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j-lt"/>
              <a:ea typeface="+mn-ea"/>
              <a:cs typeface="+mn-cs"/>
            </a:rPr>
            <a:t>Talent</a:t>
          </a:r>
          <a:r>
            <a:rPr lang="en-US" sz="1200" b="1" baseline="0">
              <a:solidFill>
                <a:schemeClr val="dk1"/>
              </a:solidFill>
              <a:effectLst/>
              <a:latin typeface="+mj-lt"/>
              <a:ea typeface="+mn-ea"/>
              <a:cs typeface="+mn-cs"/>
            </a:rPr>
            <a:t> Audit </a:t>
          </a:r>
          <a:r>
            <a:rPr lang="en-US" sz="1200" b="1">
              <a:solidFill>
                <a:schemeClr val="dk1"/>
              </a:solidFill>
              <a:effectLst/>
              <a:latin typeface="+mj-lt"/>
              <a:ea typeface="+mn-ea"/>
              <a:cs typeface="+mn-cs"/>
            </a:rPr>
            <a:t>prepared</a:t>
          </a:r>
          <a:r>
            <a:rPr lang="en-US" sz="1200" b="1" baseline="0">
              <a:solidFill>
                <a:schemeClr val="dk1"/>
              </a:solidFill>
              <a:effectLst/>
              <a:latin typeface="+mj-lt"/>
              <a:ea typeface="+mn-ea"/>
              <a:cs typeface="+mn-cs"/>
            </a:rPr>
            <a:t> for </a:t>
          </a:r>
          <a:r>
            <a:rPr lang="en-US" sz="1100" b="1">
              <a:solidFill>
                <a:schemeClr val="dk1"/>
              </a:solidFill>
              <a:effectLst/>
              <a:latin typeface="+mn-lt"/>
              <a:ea typeface="+mn-ea"/>
              <a:cs typeface="+mn-cs"/>
            </a:rPr>
            <a:t>Company</a:t>
          </a:r>
          <a:r>
            <a:rPr lang="en-US" sz="1100" b="1" baseline="0">
              <a:solidFill>
                <a:schemeClr val="dk1"/>
              </a:solidFill>
              <a:effectLst/>
              <a:latin typeface="+mn-lt"/>
              <a:ea typeface="+mn-ea"/>
              <a:cs typeface="+mn-cs"/>
            </a:rPr>
            <a:t> Name</a:t>
          </a:r>
        </a:p>
        <a:p>
          <a:r>
            <a:rPr lang="en-US" sz="1200" b="1">
              <a:solidFill>
                <a:schemeClr val="dk1"/>
              </a:solidFill>
              <a:effectLst/>
              <a:latin typeface="+mj-lt"/>
              <a:ea typeface="+mn-ea"/>
              <a:cs typeface="+mn-cs"/>
            </a:rPr>
            <a:t>October 1, 2020</a:t>
          </a:r>
          <a:endParaRPr lang="en-US" sz="1200">
            <a:effectLst/>
            <a:latin typeface="+mj-l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ACCOUNT MANAGEMENT </a:t>
          </a:r>
          <a:r>
            <a:rPr lang="en-US" sz="1100" b="1" baseline="0">
              <a:solidFill>
                <a:schemeClr val="dk1"/>
              </a:solidFill>
              <a:effectLst/>
              <a:latin typeface="+mn-lt"/>
              <a:ea typeface="+mn-ea"/>
              <a:cs typeface="+mn-cs"/>
            </a:rPr>
            <a:t>PROFILE</a:t>
          </a:r>
          <a:endParaRPr lang="en-US">
            <a:effectLst/>
          </a:endParaRPr>
        </a:p>
        <a:p>
          <a:r>
            <a:rPr lang="en-US" sz="1100" b="0" i="0" baseline="0">
              <a:solidFill>
                <a:schemeClr val="dk1"/>
              </a:solidFill>
              <a:effectLst/>
              <a:latin typeface="+mn-lt"/>
              <a:ea typeface="+mn-ea"/>
              <a:cs typeface="+mn-cs"/>
            </a:rPr>
            <a:t>The Account Manager role grows sales to existing accounts by increasing sales of existing products and/or expanding sales through new buyers within the account. Account Managers are tasked with building customer relationships, meeting or exceeding customer needs, and making it easy to do business with their company. Key activities include account planning and partnering with internal support networks to facilitate special requests and quick problem resolution. </a:t>
          </a:r>
          <a:endParaRPr lang="en-US">
            <a:effectLst/>
          </a:endParaRPr>
        </a:p>
        <a:p>
          <a:endParaRPr lang="en-US" sz="1200" b="1" i="0" baseline="0">
            <a:solidFill>
              <a:schemeClr val="dk1"/>
            </a:solidFill>
            <a:effectLst/>
            <a:latin typeface="+mj-lt"/>
            <a:ea typeface="+mn-ea"/>
            <a:cs typeface="+mn-cs"/>
          </a:endParaRPr>
        </a:p>
        <a:p>
          <a:r>
            <a:rPr lang="en-US" sz="1200" b="1" i="0" baseline="0">
              <a:solidFill>
                <a:schemeClr val="dk1"/>
              </a:solidFill>
              <a:effectLst/>
              <a:latin typeface="+mj-lt"/>
              <a:ea typeface="+mn-ea"/>
              <a:cs typeface="+mn-cs"/>
            </a:rPr>
            <a:t>TOP 3 - BEST FIT </a:t>
          </a:r>
          <a:r>
            <a:rPr lang="en-US" sz="1100" b="0" i="0" baseline="0">
              <a:solidFill>
                <a:schemeClr val="dk1"/>
              </a:solidFill>
              <a:effectLst/>
              <a:latin typeface="Arial" panose="020B0604020202020204" pitchFamily="34" charset="0"/>
              <a:ea typeface="+mn-ea"/>
              <a:cs typeface="Arial" panose="020B0604020202020204" pitchFamily="34" charset="0"/>
            </a:rPr>
            <a:t>(based on profile fit score) </a:t>
          </a:r>
          <a:endParaRPr lang="en-US">
            <a:effectLst/>
            <a:latin typeface="Arial" panose="020B0604020202020204" pitchFamily="34" charset="0"/>
            <a:cs typeface="Arial" panose="020B0604020202020204" pitchFamily="34" charset="0"/>
          </a:endParaRPr>
        </a:p>
        <a:p>
          <a:r>
            <a:rPr lang="en-US" sz="1100" b="0" i="0" baseline="0">
              <a:solidFill>
                <a:schemeClr val="dk1"/>
              </a:solidFill>
              <a:effectLst/>
              <a:latin typeface="+mn-lt"/>
              <a:ea typeface="+mn-ea"/>
              <a:cs typeface="+mn-cs"/>
            </a:rPr>
            <a:t>Maryann Holland</a:t>
          </a:r>
        </a:p>
        <a:p>
          <a:r>
            <a:rPr lang="en-US" sz="1100" b="0" i="0" baseline="0">
              <a:solidFill>
                <a:schemeClr val="dk1"/>
              </a:solidFill>
              <a:effectLst/>
              <a:latin typeface="+mn-lt"/>
              <a:ea typeface="+mn-ea"/>
              <a:cs typeface="+mn-cs"/>
            </a:rPr>
            <a:t>Arielle Davis</a:t>
          </a:r>
        </a:p>
        <a:p>
          <a:r>
            <a:rPr lang="en-US" sz="1100" b="0" i="0" baseline="0">
              <a:solidFill>
                <a:schemeClr val="dk1"/>
              </a:solidFill>
              <a:effectLst/>
              <a:latin typeface="+mn-lt"/>
              <a:ea typeface="+mn-ea"/>
              <a:cs typeface="+mn-cs"/>
            </a:rPr>
            <a:t>Bryan Ingram</a:t>
          </a:r>
        </a:p>
        <a:p>
          <a:r>
            <a:rPr lang="en-US" sz="1100" b="0" i="0" baseline="0">
              <a:solidFill>
                <a:schemeClr val="dk1"/>
              </a:solidFill>
              <a:effectLst/>
              <a:latin typeface="+mn-lt"/>
              <a:ea typeface="+mn-ea"/>
              <a:cs typeface="+mn-cs"/>
            </a:rPr>
            <a:t>Matthew Warner</a:t>
          </a:r>
          <a:endParaRPr lang="en-US">
            <a:effectLst/>
          </a:endParaRPr>
        </a:p>
      </xdr:txBody>
    </xdr:sp>
    <xdr:clientData/>
  </xdr:twoCellAnchor>
  <xdr:twoCellAnchor>
    <xdr:from>
      <xdr:col>4</xdr:col>
      <xdr:colOff>1565275</xdr:colOff>
      <xdr:row>0</xdr:row>
      <xdr:rowOff>422274</xdr:rowOff>
    </xdr:from>
    <xdr:to>
      <xdr:col>13</xdr:col>
      <xdr:colOff>555625</xdr:colOff>
      <xdr:row>0</xdr:row>
      <xdr:rowOff>3661929</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196276</xdr:colOff>
      <xdr:row>1</xdr:row>
      <xdr:rowOff>209549</xdr:rowOff>
    </xdr:from>
    <xdr:to>
      <xdr:col>4</xdr:col>
      <xdr:colOff>2266950</xdr:colOff>
      <xdr:row>2</xdr:row>
      <xdr:rowOff>828674</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282501" y="4133849"/>
          <a:ext cx="2070674"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sym typeface="Wingdings 2" panose="05020102010507070707" pitchFamily="18" charset="2"/>
            </a:rPr>
            <a:t></a:t>
          </a:r>
          <a:r>
            <a:rPr lang="en-US" sz="1100">
              <a:solidFill>
                <a:schemeClr val="accent1"/>
              </a:solidFill>
            </a:rPr>
            <a:t> Highly</a:t>
          </a:r>
          <a:r>
            <a:rPr lang="en-US" sz="1100" baseline="0">
              <a:solidFill>
                <a:schemeClr val="accent1"/>
              </a:solidFill>
            </a:rPr>
            <a:t> Coachable</a:t>
          </a:r>
        </a:p>
        <a:p>
          <a:r>
            <a:rPr lang="en-US" sz="1100" baseline="0">
              <a:solidFill>
                <a:schemeClr val="accent1"/>
              </a:solidFill>
              <a:sym typeface="Wingdings 2" panose="05020102010507070707" pitchFamily="18" charset="2"/>
            </a:rPr>
            <a:t> </a:t>
          </a:r>
          <a:r>
            <a:rPr lang="en-US" sz="1100" baseline="0">
              <a:solidFill>
                <a:schemeClr val="accent1"/>
              </a:solidFill>
            </a:rPr>
            <a:t>Moderately Coachable</a:t>
          </a:r>
        </a:p>
        <a:p>
          <a:r>
            <a:rPr lang="en-US" sz="1100" baseline="0">
              <a:solidFill>
                <a:schemeClr val="accent1"/>
              </a:solidFill>
              <a:sym typeface="Wingdings 2" panose="05020102010507070707" pitchFamily="18" charset="2"/>
            </a:rPr>
            <a:t> </a:t>
          </a:r>
          <a:r>
            <a:rPr lang="en-US" sz="1100" baseline="0">
              <a:solidFill>
                <a:schemeClr val="accent1"/>
              </a:solidFill>
            </a:rPr>
            <a:t>Not Coachable</a:t>
          </a:r>
          <a:endParaRPr lang="en-US" sz="1100">
            <a:solidFill>
              <a:schemeClr val="accent1"/>
            </a:solidFill>
          </a:endParaRPr>
        </a:p>
      </xdr:txBody>
    </xdr:sp>
    <xdr:clientData/>
  </xdr:twoCellAnchor>
  <xdr:twoCellAnchor editAs="oneCell">
    <xdr:from>
      <xdr:col>0</xdr:col>
      <xdr:colOff>0</xdr:colOff>
      <xdr:row>0</xdr:row>
      <xdr:rowOff>200025</xdr:rowOff>
    </xdr:from>
    <xdr:to>
      <xdr:col>3</xdr:col>
      <xdr:colOff>381000</xdr:colOff>
      <xdr:row>0</xdr:row>
      <xdr:rowOff>945761</xdr:rowOff>
    </xdr:to>
    <xdr:pic>
      <xdr:nvPicPr>
        <xdr:cNvPr id="6" name="Picture 5">
          <a:extLst>
            <a:ext uri="{FF2B5EF4-FFF2-40B4-BE49-F238E27FC236}">
              <a16:creationId xmlns:a16="http://schemas.microsoft.com/office/drawing/2014/main" id="{23610CA0-E7DD-4735-9A90-4369FA22EC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0025"/>
          <a:ext cx="3762375" cy="745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1000123</xdr:rowOff>
    </xdr:from>
    <xdr:to>
      <xdr:col>4</xdr:col>
      <xdr:colOff>1247775</xdr:colOff>
      <xdr:row>0</xdr:row>
      <xdr:rowOff>3848100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1450" y="1000123"/>
          <a:ext cx="5162550" cy="2847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j-lt"/>
              <a:ea typeface="+mn-ea"/>
              <a:cs typeface="+mn-cs"/>
            </a:rPr>
            <a:t>Talent</a:t>
          </a:r>
          <a:r>
            <a:rPr lang="en-US" sz="1200" b="1" baseline="0">
              <a:solidFill>
                <a:schemeClr val="dk1"/>
              </a:solidFill>
              <a:effectLst/>
              <a:latin typeface="+mj-lt"/>
              <a:ea typeface="+mn-ea"/>
              <a:cs typeface="+mn-cs"/>
            </a:rPr>
            <a:t> Audit </a:t>
          </a:r>
          <a:r>
            <a:rPr lang="en-US" sz="1200" b="1">
              <a:solidFill>
                <a:schemeClr val="dk1"/>
              </a:solidFill>
              <a:effectLst/>
              <a:latin typeface="+mj-lt"/>
              <a:ea typeface="+mn-ea"/>
              <a:cs typeface="+mn-cs"/>
            </a:rPr>
            <a:t>prepared</a:t>
          </a:r>
          <a:r>
            <a:rPr lang="en-US" sz="1200" b="1" baseline="0">
              <a:solidFill>
                <a:schemeClr val="dk1"/>
              </a:solidFill>
              <a:effectLst/>
              <a:latin typeface="+mj-lt"/>
              <a:ea typeface="+mn-ea"/>
              <a:cs typeface="+mn-cs"/>
            </a:rPr>
            <a:t> for </a:t>
          </a:r>
          <a:r>
            <a:rPr lang="en-US" sz="1100" b="1">
              <a:solidFill>
                <a:schemeClr val="dk1"/>
              </a:solidFill>
              <a:effectLst/>
              <a:latin typeface="+mn-lt"/>
              <a:ea typeface="+mn-ea"/>
              <a:cs typeface="+mn-cs"/>
            </a:rPr>
            <a:t>Company</a:t>
          </a:r>
          <a:r>
            <a:rPr lang="en-US" sz="1100" b="1" baseline="0">
              <a:solidFill>
                <a:schemeClr val="dk1"/>
              </a:solidFill>
              <a:effectLst/>
              <a:latin typeface="+mn-lt"/>
              <a:ea typeface="+mn-ea"/>
              <a:cs typeface="+mn-cs"/>
            </a:rPr>
            <a:t> Name</a:t>
          </a:r>
        </a:p>
        <a:p>
          <a:r>
            <a:rPr lang="en-US" sz="1200" b="1">
              <a:solidFill>
                <a:schemeClr val="dk1"/>
              </a:solidFill>
              <a:effectLst/>
              <a:latin typeface="+mj-lt"/>
              <a:ea typeface="+mn-ea"/>
              <a:cs typeface="+mn-cs"/>
            </a:rPr>
            <a:t>October 1, 2020</a:t>
          </a:r>
          <a:endParaRPr lang="en-US" sz="1200">
            <a:effectLst/>
            <a:latin typeface="+mj-lt"/>
          </a:endParaRPr>
        </a:p>
        <a:p>
          <a:endParaRPr lang="en-US" sz="1200">
            <a:effectLst/>
          </a:endParaRPr>
        </a:p>
        <a:p>
          <a:r>
            <a:rPr lang="en-US" sz="1100" b="1">
              <a:solidFill>
                <a:schemeClr val="dk1"/>
              </a:solidFill>
              <a:effectLst/>
              <a:latin typeface="+mn-lt"/>
              <a:ea typeface="+mn-ea"/>
              <a:cs typeface="+mn-cs"/>
            </a:rPr>
            <a:t>SALES</a:t>
          </a:r>
          <a:r>
            <a:rPr lang="en-US" sz="1100" b="1" baseline="0">
              <a:solidFill>
                <a:schemeClr val="dk1"/>
              </a:solidFill>
              <a:effectLst/>
              <a:latin typeface="+mn-lt"/>
              <a:ea typeface="+mn-ea"/>
              <a:cs typeface="+mn-cs"/>
            </a:rPr>
            <a:t> MANAGEMENT PROFILE</a:t>
          </a:r>
          <a:endParaRPr lang="en-US">
            <a:effectLst/>
          </a:endParaRPr>
        </a:p>
        <a:p>
          <a:r>
            <a:rPr lang="en-US" sz="1100" b="0" i="0" baseline="0">
              <a:solidFill>
                <a:schemeClr val="dk1"/>
              </a:solidFill>
              <a:effectLst/>
              <a:latin typeface="+mn-lt"/>
              <a:ea typeface="+mn-ea"/>
              <a:cs typeface="+mn-cs"/>
            </a:rPr>
            <a:t>The Sales Management role is responsible more for building the quality and productivity of salespeople than for managing customers and is driven by the team’s success. They are tasked with hiring, developing, motivating, and coaching individual sellers while controlling the focus, direction, and performance of the team. Key activities include product/service and sales training, managing the team, monitoring sales projections and budgets, championing new initiatives, and solving problems.</a:t>
          </a:r>
        </a:p>
        <a:p>
          <a:endParaRPr lang="en-US">
            <a:effectLst/>
            <a:latin typeface="Arial" panose="020B0604020202020204" pitchFamily="34" charset="0"/>
            <a:cs typeface="Arial" panose="020B0604020202020204" pitchFamily="34" charset="0"/>
          </a:endParaRPr>
        </a:p>
        <a:p>
          <a:r>
            <a:rPr lang="en-US" sz="1200" b="1" i="0" baseline="0">
              <a:solidFill>
                <a:schemeClr val="dk1"/>
              </a:solidFill>
              <a:effectLst/>
              <a:latin typeface="+mj-lt"/>
              <a:ea typeface="+mn-ea"/>
              <a:cs typeface="+mn-cs"/>
            </a:rPr>
            <a:t>TOP 3 - BEST FIT </a:t>
          </a:r>
          <a:r>
            <a:rPr lang="en-US" sz="1100" b="0" i="0" baseline="0">
              <a:solidFill>
                <a:schemeClr val="dk1"/>
              </a:solidFill>
              <a:effectLst/>
              <a:latin typeface="Arial" panose="020B0604020202020204" pitchFamily="34" charset="0"/>
              <a:ea typeface="+mn-ea"/>
              <a:cs typeface="Arial" panose="020B0604020202020204" pitchFamily="34" charset="0"/>
            </a:rPr>
            <a:t>(based on profile fit score) </a:t>
          </a:r>
          <a:endParaRPr lang="en-US">
            <a:effectLst/>
            <a:latin typeface="Arial" panose="020B0604020202020204" pitchFamily="34" charset="0"/>
            <a:cs typeface="Arial" panose="020B0604020202020204" pitchFamily="34" charset="0"/>
          </a:endParaRPr>
        </a:p>
        <a:p>
          <a:r>
            <a:rPr lang="en-US" sz="1100" b="0" i="0" baseline="0">
              <a:solidFill>
                <a:schemeClr val="dk1"/>
              </a:solidFill>
              <a:effectLst/>
              <a:latin typeface="+mn-lt"/>
              <a:ea typeface="+mn-ea"/>
              <a:cs typeface="+mn-cs"/>
            </a:rPr>
            <a:t>Dominick Alvarez</a:t>
          </a:r>
        </a:p>
        <a:p>
          <a:r>
            <a:rPr lang="en-US" sz="1100" b="0" i="0" baseline="0">
              <a:solidFill>
                <a:schemeClr val="dk1"/>
              </a:solidFill>
              <a:effectLst/>
              <a:latin typeface="+mn-lt"/>
              <a:ea typeface="+mn-ea"/>
              <a:cs typeface="+mn-cs"/>
            </a:rPr>
            <a:t>Marcel Li</a:t>
          </a:r>
        </a:p>
        <a:p>
          <a:r>
            <a:rPr lang="en-US" sz="1100" b="0" i="0" baseline="0">
              <a:solidFill>
                <a:schemeClr val="dk1"/>
              </a:solidFill>
              <a:effectLst/>
              <a:latin typeface="+mn-lt"/>
              <a:ea typeface="+mn-ea"/>
              <a:cs typeface="+mn-cs"/>
            </a:rPr>
            <a:t>Maryann Holland</a:t>
          </a:r>
          <a:endParaRPr lang="en-US">
            <a:effectLst/>
          </a:endParaRPr>
        </a:p>
      </xdr:txBody>
    </xdr:sp>
    <xdr:clientData/>
  </xdr:twoCellAnchor>
  <xdr:twoCellAnchor>
    <xdr:from>
      <xdr:col>4</xdr:col>
      <xdr:colOff>1790700</xdr:colOff>
      <xdr:row>0</xdr:row>
      <xdr:rowOff>450849</xdr:rowOff>
    </xdr:from>
    <xdr:to>
      <xdr:col>13</xdr:col>
      <xdr:colOff>352425</xdr:colOff>
      <xdr:row>0</xdr:row>
      <xdr:rowOff>3690504</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196276</xdr:colOff>
      <xdr:row>1</xdr:row>
      <xdr:rowOff>209549</xdr:rowOff>
    </xdr:from>
    <xdr:to>
      <xdr:col>4</xdr:col>
      <xdr:colOff>2266950</xdr:colOff>
      <xdr:row>2</xdr:row>
      <xdr:rowOff>828674</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4282501" y="4133849"/>
          <a:ext cx="2070674"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sym typeface="Wingdings 2" panose="05020102010507070707" pitchFamily="18" charset="2"/>
            </a:rPr>
            <a:t></a:t>
          </a:r>
          <a:r>
            <a:rPr lang="en-US" sz="1100">
              <a:solidFill>
                <a:schemeClr val="accent1"/>
              </a:solidFill>
            </a:rPr>
            <a:t> Highly</a:t>
          </a:r>
          <a:r>
            <a:rPr lang="en-US" sz="1100" baseline="0">
              <a:solidFill>
                <a:schemeClr val="accent1"/>
              </a:solidFill>
            </a:rPr>
            <a:t> Coachable</a:t>
          </a:r>
        </a:p>
        <a:p>
          <a:r>
            <a:rPr lang="en-US" sz="1100" baseline="0">
              <a:solidFill>
                <a:schemeClr val="accent1"/>
              </a:solidFill>
              <a:sym typeface="Wingdings 2" panose="05020102010507070707" pitchFamily="18" charset="2"/>
            </a:rPr>
            <a:t> </a:t>
          </a:r>
          <a:r>
            <a:rPr lang="en-US" sz="1100" baseline="0">
              <a:solidFill>
                <a:schemeClr val="accent1"/>
              </a:solidFill>
            </a:rPr>
            <a:t>Moderately Coachable</a:t>
          </a:r>
        </a:p>
        <a:p>
          <a:r>
            <a:rPr lang="en-US" sz="1100" baseline="0">
              <a:solidFill>
                <a:schemeClr val="accent1"/>
              </a:solidFill>
              <a:sym typeface="Wingdings 2" panose="05020102010507070707" pitchFamily="18" charset="2"/>
            </a:rPr>
            <a:t> </a:t>
          </a:r>
          <a:r>
            <a:rPr lang="en-US" sz="1100" baseline="0">
              <a:solidFill>
                <a:schemeClr val="accent1"/>
              </a:solidFill>
            </a:rPr>
            <a:t>Not Coachable</a:t>
          </a:r>
          <a:endParaRPr lang="en-US" sz="1100">
            <a:solidFill>
              <a:schemeClr val="accent1"/>
            </a:solidFill>
          </a:endParaRPr>
        </a:p>
      </xdr:txBody>
    </xdr:sp>
    <xdr:clientData/>
  </xdr:twoCellAnchor>
  <xdr:twoCellAnchor editAs="oneCell">
    <xdr:from>
      <xdr:col>0</xdr:col>
      <xdr:colOff>0</xdr:colOff>
      <xdr:row>0</xdr:row>
      <xdr:rowOff>142875</xdr:rowOff>
    </xdr:from>
    <xdr:to>
      <xdr:col>3</xdr:col>
      <xdr:colOff>381000</xdr:colOff>
      <xdr:row>0</xdr:row>
      <xdr:rowOff>888611</xdr:rowOff>
    </xdr:to>
    <xdr:pic>
      <xdr:nvPicPr>
        <xdr:cNvPr id="6" name="Picture 5">
          <a:extLst>
            <a:ext uri="{FF2B5EF4-FFF2-40B4-BE49-F238E27FC236}">
              <a16:creationId xmlns:a16="http://schemas.microsoft.com/office/drawing/2014/main" id="{6C0CBB32-E577-4B0F-A349-F616360629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2875"/>
          <a:ext cx="3762375" cy="745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0</xdr:row>
      <xdr:rowOff>1000123</xdr:rowOff>
    </xdr:from>
    <xdr:to>
      <xdr:col>4</xdr:col>
      <xdr:colOff>1247775</xdr:colOff>
      <xdr:row>0</xdr:row>
      <xdr:rowOff>3848100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1450" y="1000123"/>
          <a:ext cx="5162550" cy="2847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j-lt"/>
              <a:ea typeface="+mn-ea"/>
              <a:cs typeface="+mn-cs"/>
            </a:rPr>
            <a:t>Talent</a:t>
          </a:r>
          <a:r>
            <a:rPr lang="en-US" sz="1200" b="1" baseline="0">
              <a:solidFill>
                <a:schemeClr val="dk1"/>
              </a:solidFill>
              <a:effectLst/>
              <a:latin typeface="+mj-lt"/>
              <a:ea typeface="+mn-ea"/>
              <a:cs typeface="+mn-cs"/>
            </a:rPr>
            <a:t> Audit </a:t>
          </a:r>
          <a:r>
            <a:rPr lang="en-US" sz="1200" b="1">
              <a:solidFill>
                <a:schemeClr val="dk1"/>
              </a:solidFill>
              <a:effectLst/>
              <a:latin typeface="+mj-lt"/>
              <a:ea typeface="+mn-ea"/>
              <a:cs typeface="+mn-cs"/>
            </a:rPr>
            <a:t>prepared</a:t>
          </a:r>
          <a:r>
            <a:rPr lang="en-US" sz="1200" b="1" baseline="0">
              <a:solidFill>
                <a:schemeClr val="dk1"/>
              </a:solidFill>
              <a:effectLst/>
              <a:latin typeface="+mj-lt"/>
              <a:ea typeface="+mn-ea"/>
              <a:cs typeface="+mn-cs"/>
            </a:rPr>
            <a:t> for </a:t>
          </a:r>
          <a:r>
            <a:rPr lang="en-US" sz="1100" b="1">
              <a:solidFill>
                <a:schemeClr val="dk1"/>
              </a:solidFill>
              <a:effectLst/>
              <a:latin typeface="+mn-lt"/>
              <a:ea typeface="+mn-ea"/>
              <a:cs typeface="+mn-cs"/>
            </a:rPr>
            <a:t>Company</a:t>
          </a:r>
          <a:r>
            <a:rPr lang="en-US" sz="1100" b="1" baseline="0">
              <a:solidFill>
                <a:schemeClr val="dk1"/>
              </a:solidFill>
              <a:effectLst/>
              <a:latin typeface="+mn-lt"/>
              <a:ea typeface="+mn-ea"/>
              <a:cs typeface="+mn-cs"/>
            </a:rPr>
            <a:t> Name</a:t>
          </a:r>
        </a:p>
        <a:p>
          <a:r>
            <a:rPr lang="en-US" sz="1200" b="1">
              <a:solidFill>
                <a:schemeClr val="dk1"/>
              </a:solidFill>
              <a:effectLst/>
              <a:latin typeface="+mj-lt"/>
              <a:ea typeface="+mn-ea"/>
              <a:cs typeface="+mn-cs"/>
            </a:rPr>
            <a:t>October 1, 2020</a:t>
          </a:r>
        </a:p>
        <a:p>
          <a:endParaRPr lang="en-US" sz="1200">
            <a:effectLst/>
          </a:endParaRPr>
        </a:p>
        <a:p>
          <a:r>
            <a:rPr lang="en-US" sz="1100" b="1">
              <a:solidFill>
                <a:schemeClr val="dk1"/>
              </a:solidFill>
              <a:effectLst/>
              <a:latin typeface="+mn-lt"/>
              <a:ea typeface="+mn-ea"/>
              <a:cs typeface="+mn-cs"/>
            </a:rPr>
            <a:t>INDIVIDUAL</a:t>
          </a:r>
          <a:r>
            <a:rPr lang="en-US" sz="1100" b="1" baseline="0">
              <a:solidFill>
                <a:schemeClr val="dk1"/>
              </a:solidFill>
              <a:effectLst/>
              <a:latin typeface="+mn-lt"/>
              <a:ea typeface="+mn-ea"/>
              <a:cs typeface="+mn-cs"/>
            </a:rPr>
            <a:t> CONTRIBUTOR PROFILE</a:t>
          </a:r>
          <a:endParaRPr lang="en-US">
            <a:effectLst/>
          </a:endParaRPr>
        </a:p>
        <a:p>
          <a:r>
            <a:rPr lang="en-US" sz="1100" b="0" i="0" baseline="0">
              <a:solidFill>
                <a:schemeClr val="dk1"/>
              </a:solidFill>
              <a:effectLst/>
              <a:latin typeface="+mn-lt"/>
              <a:ea typeface="+mn-ea"/>
              <a:cs typeface="+mn-cs"/>
            </a:rPr>
            <a:t>The Individual Contributor role is a professional staff member who serves as a team leader but does not manage others. They prefer to stay within their discipline to increase the depth of their expertise in managing processes or projects rather than people. Key responsibilities include consistently producing anticipated results, taking initiative, developing competence, prioritizing tasks, and solving problems.</a:t>
          </a:r>
        </a:p>
        <a:p>
          <a:endParaRPr lang="en-US">
            <a:effectLst/>
            <a:latin typeface="Arial" panose="020B0604020202020204" pitchFamily="34" charset="0"/>
            <a:cs typeface="Arial" panose="020B0604020202020204" pitchFamily="34" charset="0"/>
          </a:endParaRPr>
        </a:p>
        <a:p>
          <a:r>
            <a:rPr lang="en-US" sz="1200" b="1" i="0" baseline="0">
              <a:solidFill>
                <a:schemeClr val="dk1"/>
              </a:solidFill>
              <a:effectLst/>
              <a:latin typeface="+mj-lt"/>
              <a:ea typeface="+mn-ea"/>
              <a:cs typeface="+mn-cs"/>
            </a:rPr>
            <a:t>TOP 3 - BEST FIT </a:t>
          </a:r>
          <a:r>
            <a:rPr lang="en-US" sz="1100" b="0" i="0" baseline="0">
              <a:solidFill>
                <a:schemeClr val="dk1"/>
              </a:solidFill>
              <a:effectLst/>
              <a:latin typeface="Arial" panose="020B0604020202020204" pitchFamily="34" charset="0"/>
              <a:ea typeface="+mn-ea"/>
              <a:cs typeface="Arial" panose="020B0604020202020204" pitchFamily="34" charset="0"/>
            </a:rPr>
            <a:t>(based on profile fit score) </a:t>
          </a:r>
          <a:endParaRPr lang="en-US">
            <a:effectLst/>
            <a:latin typeface="Arial" panose="020B0604020202020204" pitchFamily="34" charset="0"/>
            <a:cs typeface="Arial" panose="020B0604020202020204" pitchFamily="34" charset="0"/>
          </a:endParaRPr>
        </a:p>
        <a:p>
          <a:r>
            <a:rPr lang="en-US" sz="1100" b="0" i="0" baseline="0">
              <a:solidFill>
                <a:schemeClr val="dk1"/>
              </a:solidFill>
              <a:effectLst/>
              <a:latin typeface="+mn-lt"/>
              <a:ea typeface="+mn-ea"/>
              <a:cs typeface="+mn-cs"/>
            </a:rPr>
            <a:t>Catherine Fritz</a:t>
          </a:r>
        </a:p>
        <a:p>
          <a:r>
            <a:rPr lang="en-US" sz="1100" b="0" i="0" baseline="0">
              <a:solidFill>
                <a:schemeClr val="dk1"/>
              </a:solidFill>
              <a:effectLst/>
              <a:latin typeface="+mn-lt"/>
              <a:ea typeface="+mn-ea"/>
              <a:cs typeface="+mn-cs"/>
            </a:rPr>
            <a:t>Maryann Holland</a:t>
          </a:r>
        </a:p>
        <a:p>
          <a:r>
            <a:rPr lang="en-US" sz="1100" b="0" i="0" baseline="0">
              <a:solidFill>
                <a:schemeClr val="dk1"/>
              </a:solidFill>
              <a:effectLst/>
              <a:latin typeface="+mn-lt"/>
              <a:ea typeface="+mn-ea"/>
              <a:cs typeface="+mn-cs"/>
            </a:rPr>
            <a:t>Dominick Alvarez</a:t>
          </a:r>
          <a:endParaRPr lang="en-US">
            <a:effectLst/>
          </a:endParaRPr>
        </a:p>
      </xdr:txBody>
    </xdr:sp>
    <xdr:clientData/>
  </xdr:twoCellAnchor>
  <xdr:twoCellAnchor>
    <xdr:from>
      <xdr:col>4</xdr:col>
      <xdr:colOff>1438275</xdr:colOff>
      <xdr:row>0</xdr:row>
      <xdr:rowOff>390524</xdr:rowOff>
    </xdr:from>
    <xdr:to>
      <xdr:col>13</xdr:col>
      <xdr:colOff>428625</xdr:colOff>
      <xdr:row>0</xdr:row>
      <xdr:rowOff>3630179</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196276</xdr:colOff>
      <xdr:row>1</xdr:row>
      <xdr:rowOff>209549</xdr:rowOff>
    </xdr:from>
    <xdr:to>
      <xdr:col>4</xdr:col>
      <xdr:colOff>2266950</xdr:colOff>
      <xdr:row>2</xdr:row>
      <xdr:rowOff>828674</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282501" y="4133849"/>
          <a:ext cx="2070674"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sym typeface="Wingdings 2" panose="05020102010507070707" pitchFamily="18" charset="2"/>
            </a:rPr>
            <a:t></a:t>
          </a:r>
          <a:r>
            <a:rPr lang="en-US" sz="1100">
              <a:solidFill>
                <a:schemeClr val="accent1"/>
              </a:solidFill>
            </a:rPr>
            <a:t> Highly</a:t>
          </a:r>
          <a:r>
            <a:rPr lang="en-US" sz="1100" baseline="0">
              <a:solidFill>
                <a:schemeClr val="accent1"/>
              </a:solidFill>
            </a:rPr>
            <a:t> Coachable</a:t>
          </a:r>
        </a:p>
        <a:p>
          <a:r>
            <a:rPr lang="en-US" sz="1100" baseline="0">
              <a:solidFill>
                <a:schemeClr val="accent1"/>
              </a:solidFill>
              <a:sym typeface="Wingdings 2" panose="05020102010507070707" pitchFamily="18" charset="2"/>
            </a:rPr>
            <a:t> </a:t>
          </a:r>
          <a:r>
            <a:rPr lang="en-US" sz="1100" baseline="0">
              <a:solidFill>
                <a:schemeClr val="accent1"/>
              </a:solidFill>
            </a:rPr>
            <a:t>Moderately Coachable</a:t>
          </a:r>
        </a:p>
        <a:p>
          <a:r>
            <a:rPr lang="en-US" sz="1100" baseline="0">
              <a:solidFill>
                <a:schemeClr val="accent1"/>
              </a:solidFill>
              <a:sym typeface="Wingdings 2" panose="05020102010507070707" pitchFamily="18" charset="2"/>
            </a:rPr>
            <a:t> </a:t>
          </a:r>
          <a:r>
            <a:rPr lang="en-US" sz="1100" baseline="0">
              <a:solidFill>
                <a:schemeClr val="accent1"/>
              </a:solidFill>
            </a:rPr>
            <a:t>Not Coachable</a:t>
          </a:r>
          <a:endParaRPr lang="en-US" sz="1100">
            <a:solidFill>
              <a:schemeClr val="accent1"/>
            </a:solidFill>
          </a:endParaRPr>
        </a:p>
      </xdr:txBody>
    </xdr:sp>
    <xdr:clientData/>
  </xdr:twoCellAnchor>
  <xdr:twoCellAnchor editAs="oneCell">
    <xdr:from>
      <xdr:col>0</xdr:col>
      <xdr:colOff>0</xdr:colOff>
      <xdr:row>0</xdr:row>
      <xdr:rowOff>180975</xdr:rowOff>
    </xdr:from>
    <xdr:to>
      <xdr:col>3</xdr:col>
      <xdr:colOff>381000</xdr:colOff>
      <xdr:row>0</xdr:row>
      <xdr:rowOff>926711</xdr:rowOff>
    </xdr:to>
    <xdr:pic>
      <xdr:nvPicPr>
        <xdr:cNvPr id="6" name="Picture 5">
          <a:extLst>
            <a:ext uri="{FF2B5EF4-FFF2-40B4-BE49-F238E27FC236}">
              <a16:creationId xmlns:a16="http://schemas.microsoft.com/office/drawing/2014/main" id="{F6D9D6D8-2924-4294-B832-45D7D7660F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0975"/>
          <a:ext cx="3762375" cy="745736"/>
        </a:xfrm>
        <a:prstGeom prst="rect">
          <a:avLst/>
        </a:prstGeom>
      </xdr:spPr>
    </xdr:pic>
    <xdr:clientData/>
  </xdr:twoCellAnchor>
</xdr:wsDr>
</file>

<file path=xl/theme/theme1.xml><?xml version="1.0" encoding="utf-8"?>
<a:theme xmlns:a="http://schemas.openxmlformats.org/drawingml/2006/main" name="Office Theme">
  <a:themeElements>
    <a:clrScheme name="New GrowthPlay Colors">
      <a:dk1>
        <a:srgbClr val="3B3B3B"/>
      </a:dk1>
      <a:lt1>
        <a:sysClr val="window" lastClr="FFFFFF"/>
      </a:lt1>
      <a:dk2>
        <a:srgbClr val="2A2A4F"/>
      </a:dk2>
      <a:lt2>
        <a:srgbClr val="FFFFFF"/>
      </a:lt2>
      <a:accent1>
        <a:srgbClr val="0574A7"/>
      </a:accent1>
      <a:accent2>
        <a:srgbClr val="665974"/>
      </a:accent2>
      <a:accent3>
        <a:srgbClr val="87BA9F"/>
      </a:accent3>
      <a:accent4>
        <a:srgbClr val="7D736F"/>
      </a:accent4>
      <a:accent5>
        <a:srgbClr val="C4481C"/>
      </a:accent5>
      <a:accent6>
        <a:srgbClr val="0084AD"/>
      </a:accent6>
      <a:hlink>
        <a:srgbClr val="0574A7"/>
      </a:hlink>
      <a:folHlink>
        <a:srgbClr val="665974"/>
      </a:folHlink>
    </a:clrScheme>
    <a:fontScheme name="GrowthPlay fonts Gill Sans MT/Arial">
      <a:majorFont>
        <a:latin typeface="Gill Sans MT"/>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41"/>
  <sheetViews>
    <sheetView tabSelected="1" zoomScaleNormal="100" workbookViewId="0">
      <selection sqref="A1:T11"/>
    </sheetView>
  </sheetViews>
  <sheetFormatPr defaultColWidth="9" defaultRowHeight="14.25" x14ac:dyDescent="0.2"/>
  <cols>
    <col min="1" max="16384" width="9" style="30"/>
  </cols>
  <sheetData>
    <row r="1" spans="1:21" x14ac:dyDescent="0.2">
      <c r="A1" s="51"/>
      <c r="B1" s="51"/>
      <c r="C1" s="51"/>
      <c r="D1" s="51"/>
      <c r="E1" s="51"/>
      <c r="F1" s="51"/>
      <c r="G1" s="51"/>
      <c r="H1" s="51"/>
      <c r="I1" s="51"/>
      <c r="J1" s="51"/>
      <c r="K1" s="51"/>
      <c r="L1" s="51"/>
      <c r="M1" s="51"/>
      <c r="N1" s="51"/>
      <c r="O1" s="51"/>
      <c r="P1" s="51"/>
      <c r="Q1" s="51"/>
      <c r="R1" s="51"/>
      <c r="S1" s="51"/>
      <c r="T1" s="51"/>
      <c r="U1" s="37"/>
    </row>
    <row r="2" spans="1:21" x14ac:dyDescent="0.2">
      <c r="A2" s="51"/>
      <c r="B2" s="51"/>
      <c r="C2" s="51"/>
      <c r="D2" s="51"/>
      <c r="E2" s="51"/>
      <c r="F2" s="51"/>
      <c r="G2" s="51"/>
      <c r="H2" s="51"/>
      <c r="I2" s="51"/>
      <c r="J2" s="51"/>
      <c r="K2" s="51"/>
      <c r="L2" s="51"/>
      <c r="M2" s="51"/>
      <c r="N2" s="51"/>
      <c r="O2" s="51"/>
      <c r="P2" s="51"/>
      <c r="Q2" s="51"/>
      <c r="R2" s="51"/>
      <c r="S2" s="51"/>
      <c r="T2" s="51"/>
      <c r="U2" s="37"/>
    </row>
    <row r="3" spans="1:21" x14ac:dyDescent="0.2">
      <c r="A3" s="51"/>
      <c r="B3" s="51"/>
      <c r="C3" s="51"/>
      <c r="D3" s="51"/>
      <c r="E3" s="51"/>
      <c r="F3" s="51"/>
      <c r="G3" s="51"/>
      <c r="H3" s="51"/>
      <c r="I3" s="51"/>
      <c r="J3" s="51"/>
      <c r="K3" s="51"/>
      <c r="L3" s="51"/>
      <c r="M3" s="51"/>
      <c r="N3" s="51"/>
      <c r="O3" s="51"/>
      <c r="P3" s="51"/>
      <c r="Q3" s="51"/>
      <c r="R3" s="51"/>
      <c r="S3" s="51"/>
      <c r="T3" s="51"/>
      <c r="U3" s="37"/>
    </row>
    <row r="4" spans="1:21" x14ac:dyDescent="0.2">
      <c r="A4" s="51"/>
      <c r="B4" s="51"/>
      <c r="C4" s="51"/>
      <c r="D4" s="51"/>
      <c r="E4" s="51"/>
      <c r="F4" s="51"/>
      <c r="G4" s="51"/>
      <c r="H4" s="51"/>
      <c r="I4" s="51"/>
      <c r="J4" s="51"/>
      <c r="K4" s="51"/>
      <c r="L4" s="51"/>
      <c r="M4" s="51"/>
      <c r="N4" s="51"/>
      <c r="O4" s="51"/>
      <c r="P4" s="51"/>
      <c r="Q4" s="51"/>
      <c r="R4" s="51"/>
      <c r="S4" s="51"/>
      <c r="T4" s="51"/>
      <c r="U4" s="37"/>
    </row>
    <row r="5" spans="1:21" x14ac:dyDescent="0.2">
      <c r="A5" s="51"/>
      <c r="B5" s="51"/>
      <c r="C5" s="51"/>
      <c r="D5" s="51"/>
      <c r="E5" s="51"/>
      <c r="F5" s="51"/>
      <c r="G5" s="51"/>
      <c r="H5" s="51"/>
      <c r="I5" s="51"/>
      <c r="J5" s="51"/>
      <c r="K5" s="51"/>
      <c r="L5" s="51"/>
      <c r="M5" s="51"/>
      <c r="N5" s="51"/>
      <c r="O5" s="51"/>
      <c r="P5" s="51"/>
      <c r="Q5" s="51"/>
      <c r="R5" s="51"/>
      <c r="S5" s="51"/>
      <c r="T5" s="51"/>
      <c r="U5" s="37"/>
    </row>
    <row r="6" spans="1:21" x14ac:dyDescent="0.2">
      <c r="A6" s="51"/>
      <c r="B6" s="51"/>
      <c r="C6" s="51"/>
      <c r="D6" s="51"/>
      <c r="E6" s="51"/>
      <c r="F6" s="51"/>
      <c r="G6" s="51"/>
      <c r="H6" s="51"/>
      <c r="I6" s="51"/>
      <c r="J6" s="51"/>
      <c r="K6" s="51"/>
      <c r="L6" s="51"/>
      <c r="M6" s="51"/>
      <c r="N6" s="51"/>
      <c r="O6" s="51"/>
      <c r="P6" s="51"/>
      <c r="Q6" s="51"/>
      <c r="R6" s="51"/>
      <c r="S6" s="51"/>
      <c r="T6" s="51"/>
      <c r="U6" s="37"/>
    </row>
    <row r="7" spans="1:21" x14ac:dyDescent="0.2">
      <c r="A7" s="51"/>
      <c r="B7" s="51"/>
      <c r="C7" s="51"/>
      <c r="D7" s="51"/>
      <c r="E7" s="51"/>
      <c r="F7" s="51"/>
      <c r="G7" s="51"/>
      <c r="H7" s="51"/>
      <c r="I7" s="51"/>
      <c r="J7" s="51"/>
      <c r="K7" s="51"/>
      <c r="L7" s="51"/>
      <c r="M7" s="51"/>
      <c r="N7" s="51"/>
      <c r="O7" s="51"/>
      <c r="P7" s="51"/>
      <c r="Q7" s="51"/>
      <c r="R7" s="51"/>
      <c r="S7" s="51"/>
      <c r="T7" s="51"/>
      <c r="U7" s="37"/>
    </row>
    <row r="8" spans="1:21" x14ac:dyDescent="0.2">
      <c r="A8" s="51"/>
      <c r="B8" s="51"/>
      <c r="C8" s="51"/>
      <c r="D8" s="51"/>
      <c r="E8" s="51"/>
      <c r="F8" s="51"/>
      <c r="G8" s="51"/>
      <c r="H8" s="51"/>
      <c r="I8" s="51"/>
      <c r="J8" s="51"/>
      <c r="K8" s="51"/>
      <c r="L8" s="51"/>
      <c r="M8" s="51"/>
      <c r="N8" s="51"/>
      <c r="O8" s="51"/>
      <c r="P8" s="51"/>
      <c r="Q8" s="51"/>
      <c r="R8" s="51"/>
      <c r="S8" s="51"/>
      <c r="T8" s="51"/>
      <c r="U8" s="37"/>
    </row>
    <row r="9" spans="1:21" x14ac:dyDescent="0.2">
      <c r="A9" s="51"/>
      <c r="B9" s="51"/>
      <c r="C9" s="51"/>
      <c r="D9" s="51"/>
      <c r="E9" s="51"/>
      <c r="F9" s="51"/>
      <c r="G9" s="51"/>
      <c r="H9" s="51"/>
      <c r="I9" s="51"/>
      <c r="J9" s="51"/>
      <c r="K9" s="51"/>
      <c r="L9" s="51"/>
      <c r="M9" s="51"/>
      <c r="N9" s="51"/>
      <c r="O9" s="51"/>
      <c r="P9" s="51"/>
      <c r="Q9" s="51"/>
      <c r="R9" s="51"/>
      <c r="S9" s="51"/>
      <c r="T9" s="51"/>
      <c r="U9" s="37"/>
    </row>
    <row r="10" spans="1:21" x14ac:dyDescent="0.2">
      <c r="A10" s="51"/>
      <c r="B10" s="51"/>
      <c r="C10" s="51"/>
      <c r="D10" s="51"/>
      <c r="E10" s="51"/>
      <c r="F10" s="51"/>
      <c r="G10" s="51"/>
      <c r="H10" s="51"/>
      <c r="I10" s="51"/>
      <c r="J10" s="51"/>
      <c r="K10" s="51"/>
      <c r="L10" s="51"/>
      <c r="M10" s="51"/>
      <c r="N10" s="51"/>
      <c r="O10" s="51"/>
      <c r="P10" s="51"/>
      <c r="Q10" s="51"/>
      <c r="R10" s="51"/>
      <c r="S10" s="51"/>
      <c r="T10" s="51"/>
      <c r="U10" s="37"/>
    </row>
    <row r="11" spans="1:21" x14ac:dyDescent="0.2">
      <c r="A11" s="51"/>
      <c r="B11" s="51"/>
      <c r="C11" s="51"/>
      <c r="D11" s="51"/>
      <c r="E11" s="51"/>
      <c r="F11" s="51"/>
      <c r="G11" s="51"/>
      <c r="H11" s="51"/>
      <c r="I11" s="51"/>
      <c r="J11" s="51"/>
      <c r="K11" s="51"/>
      <c r="L11" s="51"/>
      <c r="M11" s="51"/>
      <c r="N11" s="51"/>
      <c r="O11" s="51"/>
      <c r="P11" s="51"/>
      <c r="Q11" s="51"/>
      <c r="R11" s="51"/>
      <c r="S11" s="51"/>
      <c r="T11" s="51"/>
      <c r="U11" s="37"/>
    </row>
    <row r="12" spans="1:21" ht="14.25" customHeight="1" x14ac:dyDescent="0.2">
      <c r="A12" s="53" t="s">
        <v>588</v>
      </c>
      <c r="B12" s="53"/>
      <c r="C12" s="53"/>
      <c r="D12" s="53"/>
      <c r="E12" s="53"/>
      <c r="F12" s="53"/>
      <c r="G12" s="53"/>
      <c r="H12" s="53"/>
      <c r="I12" s="53"/>
      <c r="J12" s="53"/>
      <c r="K12" s="53"/>
      <c r="L12" s="53"/>
      <c r="M12" s="53"/>
      <c r="N12" s="53"/>
      <c r="O12" s="53"/>
      <c r="P12" s="53"/>
      <c r="Q12" s="53"/>
      <c r="R12" s="53"/>
      <c r="S12" s="53"/>
      <c r="T12" s="53"/>
      <c r="U12" s="38"/>
    </row>
    <row r="13" spans="1:21" ht="14.25" customHeight="1" x14ac:dyDescent="0.2">
      <c r="A13" s="53"/>
      <c r="B13" s="53"/>
      <c r="C13" s="53"/>
      <c r="D13" s="53"/>
      <c r="E13" s="53"/>
      <c r="F13" s="53"/>
      <c r="G13" s="53"/>
      <c r="H13" s="53"/>
      <c r="I13" s="53"/>
      <c r="J13" s="53"/>
      <c r="K13" s="53"/>
      <c r="L13" s="53"/>
      <c r="M13" s="53"/>
      <c r="N13" s="53"/>
      <c r="O13" s="53"/>
      <c r="P13" s="53"/>
      <c r="Q13" s="53"/>
      <c r="R13" s="53"/>
      <c r="S13" s="53"/>
      <c r="T13" s="53"/>
      <c r="U13" s="38"/>
    </row>
    <row r="14" spans="1:21" ht="14.25" customHeight="1" x14ac:dyDescent="0.2">
      <c r="A14" s="53"/>
      <c r="B14" s="53"/>
      <c r="C14" s="53"/>
      <c r="D14" s="53"/>
      <c r="E14" s="53"/>
      <c r="F14" s="53"/>
      <c r="G14" s="53"/>
      <c r="H14" s="53"/>
      <c r="I14" s="53"/>
      <c r="J14" s="53"/>
      <c r="K14" s="53"/>
      <c r="L14" s="53"/>
      <c r="M14" s="53"/>
      <c r="N14" s="53"/>
      <c r="O14" s="53"/>
      <c r="P14" s="53"/>
      <c r="Q14" s="53"/>
      <c r="R14" s="53"/>
      <c r="S14" s="53"/>
      <c r="T14" s="53"/>
      <c r="U14" s="38"/>
    </row>
    <row r="15" spans="1:21" ht="14.25" customHeight="1" x14ac:dyDescent="0.2">
      <c r="A15" s="53"/>
      <c r="B15" s="53"/>
      <c r="C15" s="53"/>
      <c r="D15" s="53"/>
      <c r="E15" s="53"/>
      <c r="F15" s="53"/>
      <c r="G15" s="53"/>
      <c r="H15" s="53"/>
      <c r="I15" s="53"/>
      <c r="J15" s="53"/>
      <c r="K15" s="53"/>
      <c r="L15" s="53"/>
      <c r="M15" s="53"/>
      <c r="N15" s="53"/>
      <c r="O15" s="53"/>
      <c r="P15" s="53"/>
      <c r="Q15" s="53"/>
      <c r="R15" s="53"/>
      <c r="S15" s="53"/>
      <c r="T15" s="53"/>
      <c r="U15" s="38"/>
    </row>
    <row r="16" spans="1:21" ht="14.25" customHeight="1" x14ac:dyDescent="0.2">
      <c r="A16" s="53"/>
      <c r="B16" s="53"/>
      <c r="C16" s="53"/>
      <c r="D16" s="53"/>
      <c r="E16" s="53"/>
      <c r="F16" s="53"/>
      <c r="G16" s="53"/>
      <c r="H16" s="53"/>
      <c r="I16" s="53"/>
      <c r="J16" s="53"/>
      <c r="K16" s="53"/>
      <c r="L16" s="53"/>
      <c r="M16" s="53"/>
      <c r="N16" s="53"/>
      <c r="O16" s="53"/>
      <c r="P16" s="53"/>
      <c r="Q16" s="53"/>
      <c r="R16" s="53"/>
      <c r="S16" s="53"/>
      <c r="T16" s="53"/>
      <c r="U16" s="38"/>
    </row>
    <row r="17" spans="1:21" ht="14.25" customHeight="1" x14ac:dyDescent="0.2">
      <c r="A17" s="53"/>
      <c r="B17" s="53"/>
      <c r="C17" s="53"/>
      <c r="D17" s="53"/>
      <c r="E17" s="53"/>
      <c r="F17" s="53"/>
      <c r="G17" s="53"/>
      <c r="H17" s="53"/>
      <c r="I17" s="53"/>
      <c r="J17" s="53"/>
      <c r="K17" s="53"/>
      <c r="L17" s="53"/>
      <c r="M17" s="53"/>
      <c r="N17" s="53"/>
      <c r="O17" s="53"/>
      <c r="P17" s="53"/>
      <c r="Q17" s="53"/>
      <c r="R17" s="53"/>
      <c r="S17" s="53"/>
      <c r="T17" s="53"/>
      <c r="U17" s="38"/>
    </row>
    <row r="18" spans="1:21" ht="8.25" customHeight="1" x14ac:dyDescent="0.2">
      <c r="A18" s="36"/>
      <c r="B18" s="36"/>
      <c r="C18" s="36"/>
      <c r="D18" s="36"/>
      <c r="E18" s="36"/>
      <c r="F18" s="36"/>
      <c r="G18" s="36"/>
      <c r="H18" s="36"/>
      <c r="I18" s="36"/>
      <c r="J18" s="36"/>
      <c r="K18" s="36"/>
      <c r="L18" s="36"/>
      <c r="M18" s="36"/>
      <c r="N18" s="36"/>
      <c r="O18" s="36"/>
      <c r="P18" s="36"/>
      <c r="Q18" s="32"/>
      <c r="R18" s="35"/>
      <c r="S18" s="34"/>
      <c r="T18" s="33"/>
      <c r="U18" s="39"/>
    </row>
    <row r="19" spans="1:21" x14ac:dyDescent="0.2">
      <c r="A19" s="37"/>
      <c r="B19" s="37"/>
      <c r="C19" s="37"/>
      <c r="D19" s="37"/>
      <c r="E19" s="37"/>
      <c r="F19" s="37"/>
      <c r="G19" s="37"/>
      <c r="H19" s="37"/>
      <c r="I19" s="37"/>
      <c r="J19" s="37"/>
      <c r="K19" s="37"/>
      <c r="L19" s="37"/>
      <c r="M19" s="37"/>
      <c r="N19" s="37"/>
      <c r="O19" s="37"/>
      <c r="P19" s="37"/>
      <c r="Q19" s="37"/>
      <c r="R19" s="37"/>
      <c r="S19" s="37"/>
      <c r="T19" s="37"/>
      <c r="U19" s="37"/>
    </row>
    <row r="20" spans="1:21" x14ac:dyDescent="0.2">
      <c r="A20" s="51"/>
      <c r="B20" s="51"/>
      <c r="C20" s="51"/>
      <c r="D20" s="51"/>
      <c r="E20" s="51"/>
      <c r="F20" s="51"/>
      <c r="G20" s="51"/>
      <c r="H20" s="51"/>
      <c r="I20" s="51"/>
      <c r="J20" s="51"/>
      <c r="K20" s="51"/>
      <c r="L20" s="51"/>
      <c r="M20" s="51"/>
      <c r="N20" s="51"/>
      <c r="O20" s="51"/>
      <c r="P20" s="51"/>
      <c r="Q20" s="51"/>
      <c r="R20" s="51"/>
      <c r="S20" s="51"/>
      <c r="T20" s="51"/>
      <c r="U20" s="37"/>
    </row>
    <row r="21" spans="1:21" x14ac:dyDescent="0.2">
      <c r="A21" s="51"/>
      <c r="B21" s="51"/>
      <c r="C21" s="51"/>
      <c r="D21" s="51"/>
      <c r="E21" s="51"/>
      <c r="F21" s="51"/>
      <c r="G21" s="51"/>
      <c r="H21" s="51"/>
      <c r="I21" s="51"/>
      <c r="J21" s="51"/>
      <c r="K21" s="51"/>
      <c r="L21" s="51"/>
      <c r="M21" s="51"/>
      <c r="N21" s="51"/>
      <c r="O21" s="51"/>
      <c r="P21" s="51"/>
      <c r="Q21" s="51"/>
      <c r="R21" s="51"/>
      <c r="S21" s="51"/>
      <c r="T21" s="51"/>
      <c r="U21" s="37"/>
    </row>
    <row r="22" spans="1:21" x14ac:dyDescent="0.2">
      <c r="A22" s="51"/>
      <c r="B22" s="51"/>
      <c r="C22" s="51"/>
      <c r="D22" s="51"/>
      <c r="E22" s="51"/>
      <c r="F22" s="51"/>
      <c r="G22" s="51"/>
      <c r="H22" s="51"/>
      <c r="I22" s="51"/>
      <c r="J22" s="51"/>
      <c r="K22" s="51"/>
      <c r="L22" s="51"/>
      <c r="M22" s="51"/>
      <c r="N22" s="51"/>
      <c r="O22" s="51"/>
      <c r="P22" s="51"/>
      <c r="Q22" s="51"/>
      <c r="R22" s="51"/>
      <c r="S22" s="51"/>
      <c r="T22" s="51"/>
      <c r="U22" s="37"/>
    </row>
    <row r="23" spans="1:21" x14ac:dyDescent="0.2">
      <c r="A23" s="51"/>
      <c r="B23" s="51"/>
      <c r="C23" s="51"/>
      <c r="D23" s="51"/>
      <c r="E23" s="51"/>
      <c r="F23" s="51"/>
      <c r="G23" s="51"/>
      <c r="H23" s="51"/>
      <c r="I23" s="51"/>
      <c r="J23" s="51"/>
      <c r="K23" s="51"/>
      <c r="L23" s="51"/>
      <c r="M23" s="51"/>
      <c r="N23" s="51"/>
      <c r="O23" s="51"/>
      <c r="P23" s="51"/>
      <c r="Q23" s="51"/>
      <c r="R23" s="51"/>
      <c r="S23" s="51"/>
      <c r="T23" s="51"/>
      <c r="U23" s="37"/>
    </row>
    <row r="24" spans="1:21" x14ac:dyDescent="0.2">
      <c r="A24" s="51"/>
      <c r="B24" s="51"/>
      <c r="C24" s="51"/>
      <c r="D24" s="51"/>
      <c r="E24" s="51"/>
      <c r="F24" s="51"/>
      <c r="G24" s="51"/>
      <c r="H24" s="51"/>
      <c r="I24" s="51"/>
      <c r="J24" s="51"/>
      <c r="K24" s="51"/>
      <c r="L24" s="51"/>
      <c r="M24" s="51"/>
      <c r="N24" s="51"/>
      <c r="O24" s="51"/>
      <c r="P24" s="51"/>
      <c r="Q24" s="51"/>
      <c r="R24" s="51"/>
      <c r="S24" s="51"/>
      <c r="T24" s="51"/>
      <c r="U24" s="37"/>
    </row>
    <row r="25" spans="1:21" x14ac:dyDescent="0.2">
      <c r="A25" s="51"/>
      <c r="B25" s="51"/>
      <c r="C25" s="51"/>
      <c r="D25" s="51"/>
      <c r="E25" s="51"/>
      <c r="F25" s="51"/>
      <c r="G25" s="51"/>
      <c r="H25" s="51"/>
      <c r="I25" s="51"/>
      <c r="J25" s="51"/>
      <c r="K25" s="51"/>
      <c r="L25" s="51"/>
      <c r="M25" s="51"/>
      <c r="N25" s="51"/>
      <c r="O25" s="51"/>
      <c r="P25" s="51"/>
      <c r="Q25" s="51"/>
      <c r="R25" s="51"/>
      <c r="S25" s="51"/>
      <c r="T25" s="51"/>
      <c r="U25" s="37"/>
    </row>
    <row r="26" spans="1:21" x14ac:dyDescent="0.2">
      <c r="A26" s="51"/>
      <c r="B26" s="51"/>
      <c r="C26" s="51"/>
      <c r="D26" s="51"/>
      <c r="E26" s="51"/>
      <c r="F26" s="51"/>
      <c r="G26" s="51"/>
      <c r="H26" s="51"/>
      <c r="I26" s="51"/>
      <c r="J26" s="51"/>
      <c r="K26" s="51"/>
      <c r="L26" s="51"/>
      <c r="M26" s="51"/>
      <c r="N26" s="51"/>
      <c r="O26" s="51"/>
      <c r="P26" s="51"/>
      <c r="Q26" s="51"/>
      <c r="R26" s="51"/>
      <c r="S26" s="51"/>
      <c r="T26" s="51"/>
      <c r="U26" s="37"/>
    </row>
    <row r="27" spans="1:21" x14ac:dyDescent="0.2">
      <c r="A27" s="51"/>
      <c r="B27" s="51"/>
      <c r="C27" s="51"/>
      <c r="D27" s="51"/>
      <c r="E27" s="51"/>
      <c r="F27" s="51"/>
      <c r="G27" s="51"/>
      <c r="H27" s="51"/>
      <c r="I27" s="51"/>
      <c r="J27" s="51"/>
      <c r="K27" s="51"/>
      <c r="L27" s="51"/>
      <c r="M27" s="51"/>
      <c r="N27" s="51"/>
      <c r="O27" s="51"/>
      <c r="P27" s="51"/>
      <c r="Q27" s="51"/>
      <c r="R27" s="51"/>
      <c r="S27" s="51"/>
      <c r="T27" s="51"/>
      <c r="U27" s="37"/>
    </row>
    <row r="28" spans="1:21" x14ac:dyDescent="0.2">
      <c r="A28" s="51"/>
      <c r="B28" s="51"/>
      <c r="C28" s="51"/>
      <c r="D28" s="51"/>
      <c r="E28" s="51"/>
      <c r="F28" s="51"/>
      <c r="G28" s="51"/>
      <c r="H28" s="51"/>
      <c r="I28" s="51"/>
      <c r="J28" s="51"/>
      <c r="K28" s="51"/>
      <c r="L28" s="51"/>
      <c r="M28" s="51"/>
      <c r="N28" s="51"/>
      <c r="O28" s="51"/>
      <c r="P28" s="51"/>
      <c r="Q28" s="51"/>
      <c r="R28" s="51"/>
      <c r="S28" s="51"/>
      <c r="T28" s="51"/>
      <c r="U28" s="37"/>
    </row>
    <row r="29" spans="1:21" x14ac:dyDescent="0.2">
      <c r="A29" s="51"/>
      <c r="B29" s="51"/>
      <c r="C29" s="51"/>
      <c r="D29" s="51"/>
      <c r="E29" s="51"/>
      <c r="F29" s="51"/>
      <c r="G29" s="51"/>
      <c r="H29" s="51"/>
      <c r="I29" s="51"/>
      <c r="J29" s="51"/>
      <c r="K29" s="51"/>
      <c r="L29" s="51"/>
      <c r="M29" s="51"/>
      <c r="N29" s="51"/>
      <c r="O29" s="51"/>
      <c r="P29" s="51"/>
      <c r="Q29" s="51"/>
      <c r="R29" s="51"/>
      <c r="S29" s="51"/>
      <c r="T29" s="51"/>
      <c r="U29" s="37"/>
    </row>
    <row r="30" spans="1:21" x14ac:dyDescent="0.2">
      <c r="A30" s="51"/>
      <c r="B30" s="51"/>
      <c r="C30" s="51"/>
      <c r="D30" s="51"/>
      <c r="E30" s="51"/>
      <c r="F30" s="51"/>
      <c r="G30" s="51"/>
      <c r="H30" s="51"/>
      <c r="I30" s="51"/>
      <c r="J30" s="51"/>
      <c r="K30" s="51"/>
      <c r="L30" s="51"/>
      <c r="M30" s="51"/>
      <c r="N30" s="51"/>
      <c r="O30" s="51"/>
      <c r="P30" s="51"/>
      <c r="Q30" s="51"/>
      <c r="R30" s="51"/>
      <c r="S30" s="51"/>
      <c r="T30" s="51"/>
      <c r="U30" s="37"/>
    </row>
    <row r="31" spans="1:21" x14ac:dyDescent="0.2">
      <c r="A31" s="51"/>
      <c r="B31" s="51"/>
      <c r="C31" s="51"/>
      <c r="D31" s="51"/>
      <c r="E31" s="51"/>
      <c r="F31" s="51"/>
      <c r="G31" s="51"/>
      <c r="H31" s="51"/>
      <c r="I31" s="51"/>
      <c r="J31" s="51"/>
      <c r="K31" s="51"/>
      <c r="L31" s="51"/>
      <c r="M31" s="51"/>
      <c r="N31" s="51"/>
      <c r="O31" s="51"/>
      <c r="P31" s="51"/>
      <c r="Q31" s="51"/>
      <c r="R31" s="51"/>
      <c r="S31" s="51"/>
      <c r="T31" s="51"/>
      <c r="U31" s="37"/>
    </row>
    <row r="32" spans="1:21" x14ac:dyDescent="0.2">
      <c r="A32" s="51"/>
      <c r="B32" s="51"/>
      <c r="C32" s="51"/>
      <c r="D32" s="51"/>
      <c r="E32" s="51"/>
      <c r="F32" s="51"/>
      <c r="G32" s="51"/>
      <c r="H32" s="51"/>
      <c r="I32" s="51"/>
      <c r="J32" s="51"/>
      <c r="K32" s="51"/>
      <c r="L32" s="51"/>
      <c r="M32" s="51"/>
      <c r="N32" s="51"/>
      <c r="O32" s="51"/>
      <c r="P32" s="51"/>
      <c r="Q32" s="51"/>
      <c r="R32" s="51"/>
      <c r="S32" s="51"/>
      <c r="T32" s="51"/>
      <c r="U32" s="37"/>
    </row>
    <row r="33" spans="1:21" x14ac:dyDescent="0.2">
      <c r="A33" s="51"/>
      <c r="B33" s="51"/>
      <c r="C33" s="51"/>
      <c r="D33" s="51"/>
      <c r="E33" s="51"/>
      <c r="F33" s="51"/>
      <c r="G33" s="51"/>
      <c r="H33" s="51"/>
      <c r="I33" s="51"/>
      <c r="J33" s="51"/>
      <c r="K33" s="51"/>
      <c r="L33" s="51"/>
      <c r="M33" s="51"/>
      <c r="N33" s="51"/>
      <c r="O33" s="51"/>
      <c r="P33" s="51"/>
      <c r="Q33" s="51"/>
      <c r="R33" s="51"/>
      <c r="S33" s="51"/>
      <c r="T33" s="51"/>
      <c r="U33" s="37"/>
    </row>
    <row r="34" spans="1:21" x14ac:dyDescent="0.2">
      <c r="A34" s="51"/>
      <c r="B34" s="51"/>
      <c r="C34" s="51"/>
      <c r="D34" s="51"/>
      <c r="E34" s="51"/>
      <c r="F34" s="51"/>
      <c r="G34" s="51"/>
      <c r="H34" s="51"/>
      <c r="I34" s="51"/>
      <c r="J34" s="51"/>
      <c r="K34" s="51"/>
      <c r="L34" s="51"/>
      <c r="M34" s="51"/>
      <c r="N34" s="51"/>
      <c r="O34" s="51"/>
      <c r="P34" s="51"/>
      <c r="Q34" s="51"/>
      <c r="R34" s="51"/>
      <c r="S34" s="51"/>
      <c r="T34" s="51"/>
      <c r="U34" s="37"/>
    </row>
    <row r="35" spans="1:21" x14ac:dyDescent="0.2">
      <c r="A35" s="51"/>
      <c r="B35" s="51"/>
      <c r="C35" s="51"/>
      <c r="D35" s="51"/>
      <c r="E35" s="51"/>
      <c r="F35" s="51"/>
      <c r="G35" s="51"/>
      <c r="H35" s="51"/>
      <c r="I35" s="51"/>
      <c r="J35" s="51"/>
      <c r="K35" s="51"/>
      <c r="L35" s="51"/>
      <c r="M35" s="51"/>
      <c r="N35" s="51"/>
      <c r="O35" s="51"/>
      <c r="P35" s="51"/>
      <c r="Q35" s="51"/>
      <c r="R35" s="51"/>
      <c r="S35" s="51"/>
      <c r="T35" s="51"/>
      <c r="U35" s="37"/>
    </row>
    <row r="36" spans="1:21" x14ac:dyDescent="0.2">
      <c r="A36" s="51"/>
      <c r="B36" s="51"/>
      <c r="C36" s="51"/>
      <c r="D36" s="51"/>
      <c r="E36" s="51"/>
      <c r="F36" s="51"/>
      <c r="G36" s="51"/>
      <c r="H36" s="51"/>
      <c r="I36" s="51"/>
      <c r="J36" s="51"/>
      <c r="K36" s="51"/>
      <c r="L36" s="51"/>
      <c r="M36" s="51"/>
      <c r="N36" s="51"/>
      <c r="O36" s="51"/>
      <c r="P36" s="51"/>
      <c r="Q36" s="51"/>
      <c r="R36" s="51"/>
      <c r="S36" s="51"/>
      <c r="T36" s="51"/>
      <c r="U36" s="37"/>
    </row>
    <row r="37" spans="1:21" x14ac:dyDescent="0.2">
      <c r="A37" s="51"/>
      <c r="B37" s="51"/>
      <c r="C37" s="51"/>
      <c r="D37" s="51"/>
      <c r="E37" s="51"/>
      <c r="F37" s="51"/>
      <c r="G37" s="51"/>
      <c r="H37" s="51"/>
      <c r="I37" s="51"/>
      <c r="J37" s="51"/>
      <c r="K37" s="51"/>
      <c r="L37" s="51"/>
      <c r="M37" s="51"/>
      <c r="N37" s="51"/>
      <c r="O37" s="51"/>
      <c r="P37" s="51"/>
      <c r="Q37" s="51"/>
      <c r="R37" s="51"/>
      <c r="S37" s="51"/>
      <c r="T37" s="51"/>
      <c r="U37" s="37"/>
    </row>
    <row r="38" spans="1:21" x14ac:dyDescent="0.2">
      <c r="A38" s="51"/>
      <c r="B38" s="51"/>
      <c r="C38" s="51"/>
      <c r="D38" s="51"/>
      <c r="E38" s="51"/>
      <c r="F38" s="51"/>
      <c r="G38" s="51"/>
      <c r="H38" s="51"/>
      <c r="I38" s="51"/>
      <c r="J38" s="51"/>
      <c r="K38" s="51"/>
      <c r="L38" s="51"/>
      <c r="M38" s="51"/>
      <c r="N38" s="51"/>
      <c r="O38" s="51"/>
      <c r="P38" s="51"/>
      <c r="Q38" s="51"/>
      <c r="R38" s="51"/>
      <c r="S38" s="51"/>
      <c r="T38" s="51"/>
      <c r="U38" s="37"/>
    </row>
    <row r="39" spans="1:21" x14ac:dyDescent="0.2">
      <c r="A39" s="51"/>
      <c r="B39" s="51"/>
      <c r="C39" s="51"/>
      <c r="D39" s="51"/>
      <c r="E39" s="51"/>
      <c r="F39" s="51"/>
      <c r="G39" s="51"/>
      <c r="H39" s="51"/>
      <c r="I39" s="51"/>
      <c r="J39" s="51"/>
      <c r="K39" s="51"/>
      <c r="L39" s="51"/>
      <c r="M39" s="51"/>
      <c r="N39" s="51"/>
      <c r="O39" s="51"/>
      <c r="P39" s="51"/>
      <c r="Q39" s="51"/>
      <c r="R39" s="51"/>
      <c r="S39" s="51"/>
      <c r="T39" s="51"/>
      <c r="U39" s="37"/>
    </row>
    <row r="40" spans="1:21" x14ac:dyDescent="0.2">
      <c r="A40" s="52"/>
      <c r="B40" s="52"/>
      <c r="C40" s="52"/>
      <c r="D40" s="52"/>
      <c r="E40" s="52"/>
      <c r="F40" s="52"/>
      <c r="G40" s="52"/>
      <c r="H40" s="52"/>
      <c r="I40" s="52"/>
      <c r="J40" s="52"/>
      <c r="K40" s="52"/>
      <c r="L40" s="52"/>
      <c r="M40" s="52"/>
      <c r="N40" s="52"/>
      <c r="O40" s="52"/>
      <c r="P40" s="52"/>
      <c r="Q40" s="52"/>
      <c r="R40" s="52"/>
      <c r="S40" s="52"/>
      <c r="T40" s="52"/>
    </row>
    <row r="41" spans="1:21" x14ac:dyDescent="0.2">
      <c r="A41" s="52"/>
      <c r="B41" s="52"/>
      <c r="C41" s="52"/>
      <c r="D41" s="52"/>
      <c r="E41" s="52"/>
      <c r="F41" s="52"/>
      <c r="G41" s="52"/>
      <c r="H41" s="52"/>
      <c r="I41" s="52"/>
      <c r="J41" s="52"/>
      <c r="K41" s="52"/>
      <c r="L41" s="52"/>
      <c r="M41" s="52"/>
      <c r="N41" s="52"/>
      <c r="O41" s="52"/>
      <c r="P41" s="52"/>
      <c r="Q41" s="52"/>
      <c r="R41" s="52"/>
      <c r="S41" s="52"/>
      <c r="T41" s="52"/>
    </row>
  </sheetData>
  <mergeCells count="4">
    <mergeCell ref="A20:T39"/>
    <mergeCell ref="A40:T41"/>
    <mergeCell ref="A12:T17"/>
    <mergeCell ref="A1:T11"/>
  </mergeCells>
  <pageMargins left="0.25" right="0.25" top="0.25" bottom="0.25" header="0.3" footer="0.3"/>
  <pageSetup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34"/>
  <sheetViews>
    <sheetView showGridLines="0" zoomScaleNormal="100" zoomScalePageLayoutView="60" workbookViewId="0">
      <selection sqref="A1:Q1"/>
    </sheetView>
  </sheetViews>
  <sheetFormatPr defaultColWidth="11.625" defaultRowHeight="14.25" x14ac:dyDescent="0.2"/>
  <cols>
    <col min="1" max="1" width="14.625" style="1" customWidth="1"/>
    <col min="2" max="2" width="15.125" style="14" customWidth="1"/>
    <col min="3" max="3" width="35.875" style="1" customWidth="1"/>
    <col min="4" max="4" width="22.625" style="1" customWidth="1"/>
    <col min="5" max="5" width="30.625" style="1" customWidth="1"/>
    <col min="6" max="11" width="2.625" style="1" hidden="1" customWidth="1"/>
    <col min="12" max="12" width="8.5" style="1" customWidth="1"/>
    <col min="13" max="17" width="7.625" style="1" customWidth="1"/>
    <col min="18" max="16384" width="11.625" style="1"/>
  </cols>
  <sheetData>
    <row r="1" spans="1:17" ht="328.5" customHeight="1" x14ac:dyDescent="0.2">
      <c r="A1" s="54"/>
      <c r="B1" s="54"/>
      <c r="C1" s="54"/>
      <c r="D1" s="54"/>
      <c r="E1" s="54"/>
      <c r="F1" s="54"/>
      <c r="G1" s="54"/>
      <c r="H1" s="54"/>
      <c r="I1" s="54"/>
      <c r="J1" s="54"/>
      <c r="K1" s="54"/>
      <c r="L1" s="54"/>
      <c r="M1" s="54"/>
      <c r="N1" s="54"/>
      <c r="O1" s="54"/>
      <c r="P1" s="54"/>
      <c r="Q1" s="54"/>
    </row>
    <row r="2" spans="1:17" x14ac:dyDescent="0.2">
      <c r="L2" s="15"/>
    </row>
    <row r="31" ht="5.0999999999999996" customHeight="1" x14ac:dyDescent="0.2"/>
    <row r="32" ht="3" customHeight="1" x14ac:dyDescent="0.2"/>
    <row r="34" ht="0.6" customHeight="1" x14ac:dyDescent="0.2"/>
  </sheetData>
  <sheetProtection sort="0" autoFilter="0"/>
  <mergeCells count="1">
    <mergeCell ref="A1:Q1"/>
  </mergeCells>
  <pageMargins left="0.25" right="0.25" top="0.25" bottom="0.25" header="0.3" footer="0.3"/>
  <pageSetup scale="61" fitToHeight="0" orientation="landscape" r:id="rId1"/>
  <headerFooter>
    <oddFooter>&amp;C&amp;G
&amp;R&amp;9Confidential | © 2020 Chally Assessment, LLC</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pageSetUpPr fitToPage="1"/>
  </sheetPr>
  <dimension ref="A1:P20"/>
  <sheetViews>
    <sheetView showGridLines="0" zoomScaleNormal="100" zoomScalePageLayoutView="60" workbookViewId="0">
      <selection sqref="A1:M1"/>
    </sheetView>
  </sheetViews>
  <sheetFormatPr defaultColWidth="11.625" defaultRowHeight="14.25" x14ac:dyDescent="0.2"/>
  <cols>
    <col min="1" max="1" width="14.625" style="1" customWidth="1"/>
    <col min="2" max="2" width="15.125" style="14" customWidth="1"/>
    <col min="3" max="3" width="21.875" style="1" customWidth="1"/>
    <col min="4" max="4" width="12.75" style="1" customWidth="1"/>
    <col min="5" max="5" width="29.5" style="1" customWidth="1"/>
    <col min="6" max="9" width="2.625" style="1" hidden="1" customWidth="1"/>
    <col min="10" max="13" width="10.625" style="1" customWidth="1"/>
    <col min="14" max="16384" width="11.625" style="1"/>
  </cols>
  <sheetData>
    <row r="1" spans="1:16" ht="328.5" customHeight="1" x14ac:dyDescent="0.2">
      <c r="A1" s="54"/>
      <c r="B1" s="54"/>
      <c r="C1" s="54"/>
      <c r="D1" s="54"/>
      <c r="E1" s="54"/>
      <c r="F1" s="54"/>
      <c r="G1" s="54"/>
      <c r="H1" s="54"/>
      <c r="I1" s="54"/>
      <c r="J1" s="54"/>
      <c r="K1" s="54"/>
      <c r="L1" s="54"/>
      <c r="M1" s="54"/>
    </row>
    <row r="2" spans="1:16" ht="159.75" customHeight="1" x14ac:dyDescent="0.2">
      <c r="B2" s="1"/>
      <c r="F2" s="2" t="s">
        <v>0</v>
      </c>
      <c r="G2" s="2" t="s">
        <v>1</v>
      </c>
      <c r="H2" s="2" t="s">
        <v>2</v>
      </c>
      <c r="I2" s="2" t="s">
        <v>3</v>
      </c>
      <c r="J2" s="3" t="s">
        <v>0</v>
      </c>
      <c r="K2" s="3" t="s">
        <v>1</v>
      </c>
      <c r="L2" s="3" t="s">
        <v>2</v>
      </c>
      <c r="M2" s="3" t="s">
        <v>3</v>
      </c>
      <c r="P2" s="50" t="s">
        <v>587</v>
      </c>
    </row>
    <row r="3" spans="1:16" ht="15" customHeight="1" x14ac:dyDescent="0.25">
      <c r="A3" s="49" t="s">
        <v>4</v>
      </c>
      <c r="B3" s="49" t="s">
        <v>5</v>
      </c>
      <c r="C3" s="49" t="s">
        <v>6</v>
      </c>
      <c r="D3" s="49" t="s">
        <v>7</v>
      </c>
      <c r="E3" s="49" t="s">
        <v>8</v>
      </c>
      <c r="F3" s="49"/>
      <c r="G3" s="49"/>
      <c r="H3" s="49"/>
      <c r="I3" s="49"/>
      <c r="J3" s="55" t="s">
        <v>9</v>
      </c>
      <c r="K3" s="55"/>
      <c r="L3" s="55"/>
      <c r="M3" s="55"/>
    </row>
    <row r="4" spans="1:16" ht="15" hidden="1" x14ac:dyDescent="0.25">
      <c r="A4" s="4" t="s">
        <v>10</v>
      </c>
      <c r="B4" s="4" t="s">
        <v>11</v>
      </c>
      <c r="C4" s="4" t="s">
        <v>12</v>
      </c>
      <c r="D4" s="4" t="s">
        <v>13</v>
      </c>
      <c r="E4" s="4" t="s">
        <v>14</v>
      </c>
      <c r="F4" s="5">
        <v>2</v>
      </c>
      <c r="G4" s="5">
        <v>3</v>
      </c>
      <c r="H4" s="5">
        <v>3</v>
      </c>
      <c r="I4" s="5">
        <v>3</v>
      </c>
      <c r="J4" s="6">
        <v>60</v>
      </c>
      <c r="K4" s="6">
        <v>59</v>
      </c>
      <c r="L4" s="6">
        <v>72</v>
      </c>
      <c r="M4" s="6">
        <v>66</v>
      </c>
    </row>
    <row r="5" spans="1:16" ht="15" hidden="1" x14ac:dyDescent="0.25">
      <c r="A5" s="4" t="s">
        <v>15</v>
      </c>
      <c r="B5" s="4" t="s">
        <v>16</v>
      </c>
      <c r="C5" s="4" t="s">
        <v>17</v>
      </c>
      <c r="D5" s="4" t="s">
        <v>18</v>
      </c>
      <c r="E5" s="4" t="s">
        <v>19</v>
      </c>
      <c r="F5" s="5">
        <v>2</v>
      </c>
      <c r="G5" s="5">
        <v>2</v>
      </c>
      <c r="H5" s="5">
        <v>3</v>
      </c>
      <c r="I5" s="5">
        <v>3</v>
      </c>
      <c r="J5" s="6">
        <v>52</v>
      </c>
      <c r="K5" s="6">
        <v>59</v>
      </c>
      <c r="L5" s="6">
        <v>57</v>
      </c>
      <c r="M5" s="6">
        <v>53</v>
      </c>
    </row>
    <row r="6" spans="1:16" ht="15" hidden="1" x14ac:dyDescent="0.25">
      <c r="A6" s="4" t="s">
        <v>20</v>
      </c>
      <c r="B6" s="4" t="s">
        <v>21</v>
      </c>
      <c r="C6" s="4" t="s">
        <v>12</v>
      </c>
      <c r="D6" s="4" t="s">
        <v>13</v>
      </c>
      <c r="E6" s="4" t="s">
        <v>22</v>
      </c>
      <c r="F6" s="5">
        <v>2</v>
      </c>
      <c r="G6" s="5">
        <v>3</v>
      </c>
      <c r="H6" s="5">
        <v>2</v>
      </c>
      <c r="I6" s="5">
        <v>2</v>
      </c>
      <c r="J6" s="6">
        <v>51</v>
      </c>
      <c r="K6" s="6">
        <v>67</v>
      </c>
      <c r="L6" s="6">
        <v>61</v>
      </c>
      <c r="M6" s="6">
        <v>50</v>
      </c>
    </row>
    <row r="7" spans="1:16" ht="15" x14ac:dyDescent="0.25">
      <c r="A7" s="4" t="s">
        <v>23</v>
      </c>
      <c r="B7" s="4" t="s">
        <v>24</v>
      </c>
      <c r="C7" s="4" t="s">
        <v>25</v>
      </c>
      <c r="D7" s="4" t="s">
        <v>26</v>
      </c>
      <c r="E7" s="4" t="s">
        <v>27</v>
      </c>
      <c r="F7" s="5">
        <v>3</v>
      </c>
      <c r="G7" s="5">
        <v>1</v>
      </c>
      <c r="H7" s="5">
        <v>2</v>
      </c>
      <c r="I7" s="5">
        <v>3</v>
      </c>
      <c r="J7" s="6">
        <v>57</v>
      </c>
      <c r="K7" s="6">
        <v>46</v>
      </c>
      <c r="L7" s="6">
        <v>63</v>
      </c>
      <c r="M7" s="6">
        <v>71</v>
      </c>
    </row>
    <row r="8" spans="1:16" ht="15" x14ac:dyDescent="0.25">
      <c r="A8" s="4" t="s">
        <v>28</v>
      </c>
      <c r="B8" s="4" t="s">
        <v>29</v>
      </c>
      <c r="C8" s="4" t="s">
        <v>30</v>
      </c>
      <c r="D8" s="4" t="s">
        <v>26</v>
      </c>
      <c r="E8" s="4" t="s">
        <v>31</v>
      </c>
      <c r="F8" s="5">
        <v>1</v>
      </c>
      <c r="G8" s="5">
        <v>3</v>
      </c>
      <c r="H8" s="5">
        <v>3</v>
      </c>
      <c r="I8" s="5">
        <v>3</v>
      </c>
      <c r="J8" s="6">
        <v>40</v>
      </c>
      <c r="K8" s="6">
        <v>70</v>
      </c>
      <c r="L8" s="6">
        <v>68</v>
      </c>
      <c r="M8" s="6">
        <v>67</v>
      </c>
    </row>
    <row r="9" spans="1:16" ht="15" x14ac:dyDescent="0.25">
      <c r="A9" s="4" t="s">
        <v>32</v>
      </c>
      <c r="B9" s="4" t="s">
        <v>33</v>
      </c>
      <c r="C9" s="4" t="s">
        <v>30</v>
      </c>
      <c r="D9" s="22" t="s">
        <v>34</v>
      </c>
      <c r="E9" s="4" t="s">
        <v>14</v>
      </c>
      <c r="F9" s="5">
        <v>1</v>
      </c>
      <c r="G9" s="5">
        <v>3</v>
      </c>
      <c r="H9" s="5">
        <v>3</v>
      </c>
      <c r="I9" s="5">
        <v>2</v>
      </c>
      <c r="J9" s="6">
        <v>45</v>
      </c>
      <c r="K9" s="6">
        <v>61</v>
      </c>
      <c r="L9" s="6">
        <v>58</v>
      </c>
      <c r="M9" s="6">
        <v>51</v>
      </c>
    </row>
    <row r="10" spans="1:16" ht="15" hidden="1" x14ac:dyDescent="0.25">
      <c r="A10" s="4" t="s">
        <v>35</v>
      </c>
      <c r="B10" s="4" t="s">
        <v>36</v>
      </c>
      <c r="C10" s="4" t="s">
        <v>17</v>
      </c>
      <c r="D10" s="22" t="s">
        <v>18</v>
      </c>
      <c r="E10" s="4" t="s">
        <v>31</v>
      </c>
      <c r="F10" s="5">
        <v>3</v>
      </c>
      <c r="G10" s="5">
        <v>2</v>
      </c>
      <c r="H10" s="5">
        <v>3</v>
      </c>
      <c r="I10" s="5">
        <v>2</v>
      </c>
      <c r="J10" s="6">
        <v>63</v>
      </c>
      <c r="K10" s="6">
        <v>53</v>
      </c>
      <c r="L10" s="6">
        <v>71</v>
      </c>
      <c r="M10" s="6">
        <v>62</v>
      </c>
    </row>
    <row r="11" spans="1:16" ht="15" x14ac:dyDescent="0.25">
      <c r="A11" s="4" t="s">
        <v>37</v>
      </c>
      <c r="B11" s="4" t="s">
        <v>38</v>
      </c>
      <c r="C11" s="4" t="s">
        <v>14</v>
      </c>
      <c r="D11" s="22" t="s">
        <v>26</v>
      </c>
      <c r="E11" s="4" t="s">
        <v>19</v>
      </c>
      <c r="F11" s="5">
        <v>1</v>
      </c>
      <c r="G11" s="5">
        <v>2</v>
      </c>
      <c r="H11" s="5">
        <v>1</v>
      </c>
      <c r="I11" s="5">
        <v>1</v>
      </c>
      <c r="J11" s="6">
        <v>36</v>
      </c>
      <c r="K11" s="6">
        <v>52</v>
      </c>
      <c r="L11" s="6">
        <v>46</v>
      </c>
      <c r="M11" s="6">
        <v>42</v>
      </c>
    </row>
    <row r="12" spans="1:16" ht="15" x14ac:dyDescent="0.25">
      <c r="A12" s="4" t="s">
        <v>39</v>
      </c>
      <c r="B12" s="4" t="s">
        <v>40</v>
      </c>
      <c r="C12" s="4" t="s">
        <v>14</v>
      </c>
      <c r="D12" s="4" t="s">
        <v>34</v>
      </c>
      <c r="E12" s="4" t="s">
        <v>22</v>
      </c>
      <c r="F12" s="5">
        <v>2</v>
      </c>
      <c r="G12" s="5">
        <v>3</v>
      </c>
      <c r="H12" s="5">
        <v>2</v>
      </c>
      <c r="I12" s="5">
        <v>1</v>
      </c>
      <c r="J12" s="6">
        <v>60</v>
      </c>
      <c r="K12" s="6">
        <v>61</v>
      </c>
      <c r="L12" s="6">
        <v>54</v>
      </c>
      <c r="M12" s="6">
        <v>32</v>
      </c>
    </row>
    <row r="13" spans="1:16" ht="15" x14ac:dyDescent="0.25">
      <c r="A13" s="4" t="s">
        <v>41</v>
      </c>
      <c r="B13" s="4" t="s">
        <v>42</v>
      </c>
      <c r="C13" s="4" t="s">
        <v>30</v>
      </c>
      <c r="D13" s="4" t="s">
        <v>34</v>
      </c>
      <c r="E13" s="4" t="s">
        <v>43</v>
      </c>
      <c r="F13" s="5">
        <v>1</v>
      </c>
      <c r="G13" s="5">
        <v>2</v>
      </c>
      <c r="H13" s="5">
        <v>1</v>
      </c>
      <c r="I13" s="5">
        <v>1</v>
      </c>
      <c r="J13" s="6">
        <v>39</v>
      </c>
      <c r="K13" s="6">
        <v>52</v>
      </c>
      <c r="L13" s="6">
        <v>31</v>
      </c>
      <c r="M13" s="6">
        <v>33</v>
      </c>
    </row>
    <row r="14" spans="1:16" x14ac:dyDescent="0.2">
      <c r="A14" s="7"/>
      <c r="B14" s="7"/>
      <c r="C14" s="7"/>
      <c r="D14" s="7"/>
      <c r="E14" s="7"/>
      <c r="F14" s="7"/>
      <c r="G14" s="7"/>
      <c r="H14" s="7"/>
      <c r="I14" s="7"/>
      <c r="J14" s="8"/>
      <c r="K14" s="8"/>
      <c r="L14" s="8"/>
    </row>
    <row r="15" spans="1:16" ht="15" x14ac:dyDescent="0.25">
      <c r="A15" s="9"/>
      <c r="B15" s="9"/>
      <c r="C15" s="10"/>
      <c r="D15" s="10"/>
      <c r="E15" s="11" t="s">
        <v>44</v>
      </c>
      <c r="F15" s="11"/>
      <c r="G15" s="11"/>
      <c r="H15" s="11"/>
      <c r="I15" s="11"/>
      <c r="J15" s="12">
        <f ca="1">(SUMPRODUCT(SUBTOTAL(3,OFFSET(F4:F13,ROW(F4:F13)-MIN(ROW(F4:F13)),,1))*((F4:F13=3))))/J18</f>
        <v>0.16666666666666666</v>
      </c>
      <c r="K15" s="12">
        <f ca="1">(SUMPRODUCT(SUBTOTAL(3,OFFSET(G4:G13,ROW(G4:G13)-MIN(ROW(G4:G13)),,1))*((G4:G13=3))))/K18</f>
        <v>0.5</v>
      </c>
      <c r="L15" s="12">
        <f ca="1">(SUMPRODUCT(SUBTOTAL(3,OFFSET(H4:H13,ROW(H4:H13)-MIN(ROW(H4:H13)),,1))*((H4:H13=3))))/L18</f>
        <v>0.33333333333333331</v>
      </c>
      <c r="M15" s="12">
        <f ca="1">(SUMPRODUCT(SUBTOTAL(3,OFFSET(I4:I13,ROW(I4:I13)-MIN(ROW(I4:I13)),,1))*((I4:I13=3))))/M18</f>
        <v>0.33333333333333331</v>
      </c>
    </row>
    <row r="16" spans="1:16" ht="15" x14ac:dyDescent="0.25">
      <c r="A16" s="9"/>
      <c r="B16" s="9"/>
      <c r="C16" s="10"/>
      <c r="D16" s="10"/>
      <c r="E16" s="11" t="s">
        <v>45</v>
      </c>
      <c r="F16" s="11"/>
      <c r="G16" s="11"/>
      <c r="H16" s="11"/>
      <c r="I16" s="11"/>
      <c r="J16" s="12">
        <f ca="1">(SUMPRODUCT(SUBTOTAL(3,OFFSET(F4:F13,ROW(F4:F13)-MIN(ROW(F4:F13)),,1))*((F4:F13=2)))/J18)</f>
        <v>0.16666666666666666</v>
      </c>
      <c r="K16" s="12">
        <f ca="1">(SUMPRODUCT(SUBTOTAL(3,OFFSET(G4:G13,ROW(G4:G13)-MIN(ROW(G4:G13)),,1))*((G4:G13=2)))/K18)</f>
        <v>0.33333333333333331</v>
      </c>
      <c r="L16" s="12">
        <f ca="1">(SUMPRODUCT(SUBTOTAL(3,OFFSET(H4:H13,ROW(H4:H13)-MIN(ROW(H4:H13)),,1))*((H4:H13=2)))/L18)</f>
        <v>0.33333333333333331</v>
      </c>
      <c r="M16" s="12">
        <f ca="1">(SUMPRODUCT(SUBTOTAL(3,OFFSET(I4:I13,ROW(I4:I13)-MIN(ROW(I4:I13)),,1))*((I4:I13=2)))/M18)</f>
        <v>0.16666666666666666</v>
      </c>
    </row>
    <row r="17" spans="1:13" ht="15" x14ac:dyDescent="0.25">
      <c r="A17" s="9"/>
      <c r="B17" s="9"/>
      <c r="C17" s="10"/>
      <c r="D17" s="10"/>
      <c r="E17" s="11" t="s">
        <v>46</v>
      </c>
      <c r="F17" s="11"/>
      <c r="G17" s="11"/>
      <c r="H17" s="11"/>
      <c r="I17" s="11"/>
      <c r="J17" s="12">
        <f ca="1">(SUMPRODUCT(SUBTOTAL(3,OFFSET(F4:F13,ROW(F4:F13)-MIN(ROW(F4:F13)),,1))*((F4:F13=1)))/J18)</f>
        <v>0.66666666666666663</v>
      </c>
      <c r="K17" s="12">
        <f ca="1">(SUMPRODUCT(SUBTOTAL(3,OFFSET(G4:G13,ROW(G4:G13)-MIN(ROW(G4:G13)),,1))*((G4:G13=1)))/K18)</f>
        <v>0.16666666666666666</v>
      </c>
      <c r="L17" s="12">
        <f ca="1">(SUMPRODUCT(SUBTOTAL(3,OFFSET(H4:H13,ROW(H4:H13)-MIN(ROW(H4:H13)),,1))*((H4:H13=1)))/L18)</f>
        <v>0.33333333333333331</v>
      </c>
      <c r="M17" s="12">
        <f ca="1">(SUMPRODUCT(SUBTOTAL(3,OFFSET(I4:I13,ROW(I4:I13)-MIN(ROW(I4:I13)),,1))*((I4:I13=1)))/M18)</f>
        <v>0.5</v>
      </c>
    </row>
    <row r="18" spans="1:13" ht="15" x14ac:dyDescent="0.25">
      <c r="A18" s="9"/>
      <c r="B18" s="9"/>
      <c r="C18" s="10"/>
      <c r="D18" s="10"/>
      <c r="E18" s="11" t="s">
        <v>47</v>
      </c>
      <c r="F18" s="11"/>
      <c r="G18" s="11"/>
      <c r="H18" s="11"/>
      <c r="I18" s="11"/>
      <c r="J18" s="13">
        <f t="shared" ref="J18" si="0">SUBTOTAL(2,J4:J13)</f>
        <v>6</v>
      </c>
      <c r="K18" s="13">
        <f t="shared" ref="K18:M18" si="1">SUBTOTAL(2,K4:K13)</f>
        <v>6</v>
      </c>
      <c r="L18" s="13">
        <f t="shared" si="1"/>
        <v>6</v>
      </c>
      <c r="M18" s="13">
        <f t="shared" si="1"/>
        <v>6</v>
      </c>
    </row>
    <row r="19" spans="1:13" ht="15" x14ac:dyDescent="0.25">
      <c r="A19" s="9"/>
      <c r="B19" s="9"/>
      <c r="C19" s="10"/>
      <c r="D19" s="10"/>
      <c r="E19" s="11" t="s">
        <v>48</v>
      </c>
      <c r="F19" s="11"/>
      <c r="G19" s="11"/>
      <c r="H19" s="11"/>
      <c r="I19" s="11"/>
      <c r="J19" s="13">
        <f>SUBTOTAL(1,J4:J13)</f>
        <v>46.166666666666664</v>
      </c>
      <c r="K19" s="13">
        <f t="shared" ref="K19:M19" si="2">SUBTOTAL(1,K4:K13)</f>
        <v>57</v>
      </c>
      <c r="L19" s="13">
        <f t="shared" si="2"/>
        <v>53.333333333333336</v>
      </c>
      <c r="M19" s="13">
        <f t="shared" si="2"/>
        <v>49.333333333333336</v>
      </c>
    </row>
    <row r="20" spans="1:13" ht="15" customHeight="1" x14ac:dyDescent="0.2">
      <c r="A20" s="54"/>
      <c r="B20" s="54"/>
      <c r="C20" s="54"/>
      <c r="D20" s="54"/>
      <c r="E20" s="54"/>
      <c r="F20" s="54"/>
      <c r="G20" s="54"/>
      <c r="H20" s="54"/>
      <c r="I20" s="54"/>
      <c r="J20" s="54"/>
      <c r="K20" s="54"/>
      <c r="L20" s="54"/>
      <c r="M20" s="54"/>
    </row>
  </sheetData>
  <sheetProtection sort="0" autoFilter="0"/>
  <autoFilter ref="A3:M13" xr:uid="{00000000-0009-0000-0000-000002000000}">
    <filterColumn colId="3">
      <filters>
        <filter val="North"/>
        <filter val="South"/>
      </filters>
    </filterColumn>
    <filterColumn colId="9" showButton="0"/>
    <filterColumn colId="10" showButton="0"/>
    <filterColumn colId="11" showButton="0"/>
    <filterColumn colId="12" showButton="0"/>
  </autoFilter>
  <mergeCells count="3">
    <mergeCell ref="A1:M1"/>
    <mergeCell ref="J3:M3"/>
    <mergeCell ref="A20:M20"/>
  </mergeCells>
  <conditionalFormatting sqref="J4:M13">
    <cfRule type="expression" dxfId="36" priority="35">
      <formula>F4=3</formula>
    </cfRule>
    <cfRule type="expression" dxfId="35" priority="36">
      <formula>F4=2</formula>
    </cfRule>
    <cfRule type="expression" dxfId="34" priority="37">
      <formula>F4=1</formula>
    </cfRule>
  </conditionalFormatting>
  <conditionalFormatting sqref="L4:L13">
    <cfRule type="expression" dxfId="33" priority="41">
      <formula>G4=1</formula>
    </cfRule>
    <cfRule type="expression" dxfId="32" priority="42">
      <formula>G4=2</formula>
    </cfRule>
    <cfRule type="expression" dxfId="31" priority="43">
      <formula>G4=3</formula>
    </cfRule>
  </conditionalFormatting>
  <conditionalFormatting sqref="M4:M13">
    <cfRule type="expression" dxfId="30" priority="47">
      <formula>#REF!=1</formula>
    </cfRule>
    <cfRule type="expression" dxfId="29" priority="48">
      <formula>#REF!=2</formula>
    </cfRule>
    <cfRule type="expression" dxfId="28" priority="49">
      <formula>#REF!=3</formula>
    </cfRule>
  </conditionalFormatting>
  <pageMargins left="0.25" right="0.25" top="0.25" bottom="0.25" header="0.3" footer="0.3"/>
  <pageSetup scale="77" fitToHeight="0" orientation="landscape" r:id="rId1"/>
  <headerFooter>
    <oddFooter>&amp;C&amp;G
&amp;R&amp;9Confidential | © 2020 Chally Assessment, LLC</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22"/>
  <sheetViews>
    <sheetView showGridLines="0" zoomScaleNormal="100" zoomScalePageLayoutView="80" workbookViewId="0">
      <selection sqref="A1:M1"/>
    </sheetView>
  </sheetViews>
  <sheetFormatPr defaultColWidth="11.125" defaultRowHeight="14.25" x14ac:dyDescent="0.2"/>
  <cols>
    <col min="1" max="1" width="19.375" style="1" customWidth="1"/>
    <col min="2" max="2" width="13.625" style="1" customWidth="1"/>
    <col min="3" max="3" width="18.625" style="1" customWidth="1"/>
    <col min="4" max="4" width="9.25" style="1" customWidth="1"/>
    <col min="5" max="5" width="30.625" style="1" customWidth="1"/>
    <col min="6" max="6" width="11.125" style="1" customWidth="1"/>
    <col min="7" max="11" width="11.125" style="1"/>
    <col min="12" max="12" width="1.625" style="1" hidden="1" customWidth="1"/>
    <col min="13" max="13" width="7.125" style="1" bestFit="1" customWidth="1"/>
    <col min="14" max="14" width="11.125" style="1" customWidth="1"/>
    <col min="15" max="16384" width="11.125" style="1"/>
  </cols>
  <sheetData>
    <row r="1" spans="1:14" ht="309" customHeight="1" x14ac:dyDescent="0.2">
      <c r="A1" s="54"/>
      <c r="B1" s="54"/>
      <c r="C1" s="54"/>
      <c r="D1" s="54"/>
      <c r="E1" s="54"/>
      <c r="F1" s="54"/>
      <c r="G1" s="54"/>
      <c r="H1" s="54"/>
      <c r="I1" s="54"/>
      <c r="J1" s="54"/>
      <c r="K1" s="54"/>
      <c r="L1" s="54"/>
      <c r="M1" s="54"/>
    </row>
    <row r="2" spans="1:14" ht="16.5" x14ac:dyDescent="0.25">
      <c r="A2" s="40"/>
      <c r="B2" s="40"/>
      <c r="C2" s="40"/>
      <c r="D2" s="40"/>
      <c r="E2" s="16" t="s">
        <v>49</v>
      </c>
      <c r="F2" s="17" t="str">
        <f>VLOOKUP(F3,Coachability!$C:$E,3,FALSE)</f>
        <v>Î</v>
      </c>
      <c r="G2" s="17" t="str">
        <f>VLOOKUP(G3,Coachability!$C:$E,3,FALSE)</f>
        <v>P</v>
      </c>
      <c r="H2" s="17" t="str">
        <f>VLOOKUP(H3,Coachability!$C:$E,3,FALSE)</f>
        <v>È</v>
      </c>
      <c r="I2" s="17" t="str">
        <f>VLOOKUP(I3,Coachability!$C:$E,3,FALSE)</f>
        <v>P</v>
      </c>
      <c r="J2" s="17" t="str">
        <f>VLOOKUP(J3,Coachability!$C:$E,3,FALSE)</f>
        <v>P</v>
      </c>
      <c r="K2" s="17" t="str">
        <f>VLOOKUP(K3,Coachability!$C:$E,3,FALSE)</f>
        <v>Î</v>
      </c>
      <c r="L2" s="18"/>
      <c r="M2" s="16"/>
    </row>
    <row r="3" spans="1:14" ht="152.25" customHeight="1" x14ac:dyDescent="0.25">
      <c r="A3" s="49" t="s">
        <v>4</v>
      </c>
      <c r="B3" s="49" t="s">
        <v>5</v>
      </c>
      <c r="C3" s="48" t="s">
        <v>6</v>
      </c>
      <c r="D3" s="48" t="s">
        <v>7</v>
      </c>
      <c r="E3" s="48" t="s">
        <v>8</v>
      </c>
      <c r="F3" s="47" t="s">
        <v>50</v>
      </c>
      <c r="G3" s="47" t="s">
        <v>51</v>
      </c>
      <c r="H3" s="47" t="s">
        <v>52</v>
      </c>
      <c r="I3" s="47" t="s">
        <v>53</v>
      </c>
      <c r="J3" s="47" t="s">
        <v>54</v>
      </c>
      <c r="K3" s="47" t="s">
        <v>55</v>
      </c>
      <c r="L3" s="47"/>
      <c r="M3" s="47" t="s">
        <v>56</v>
      </c>
      <c r="N3" s="21"/>
    </row>
    <row r="4" spans="1:14" ht="15" x14ac:dyDescent="0.25">
      <c r="A4" s="4" t="s">
        <v>35</v>
      </c>
      <c r="B4" s="4" t="s">
        <v>36</v>
      </c>
      <c r="C4" s="4" t="s">
        <v>17</v>
      </c>
      <c r="D4" s="22" t="s">
        <v>18</v>
      </c>
      <c r="E4" s="4" t="s">
        <v>31</v>
      </c>
      <c r="F4" s="23">
        <v>35</v>
      </c>
      <c r="G4" s="23">
        <v>74</v>
      </c>
      <c r="H4" s="23">
        <v>80</v>
      </c>
      <c r="I4" s="23">
        <v>51</v>
      </c>
      <c r="J4" s="23">
        <v>78</v>
      </c>
      <c r="K4" s="23">
        <v>60</v>
      </c>
      <c r="L4" s="5">
        <v>3</v>
      </c>
      <c r="M4" s="6">
        <v>63</v>
      </c>
      <c r="N4" s="29"/>
    </row>
    <row r="5" spans="1:14" ht="15" x14ac:dyDescent="0.25">
      <c r="A5" s="4" t="s">
        <v>15</v>
      </c>
      <c r="B5" s="4" t="s">
        <v>16</v>
      </c>
      <c r="C5" s="4" t="s">
        <v>17</v>
      </c>
      <c r="D5" s="4" t="s">
        <v>18</v>
      </c>
      <c r="E5" s="4" t="s">
        <v>19</v>
      </c>
      <c r="F5" s="23">
        <v>6</v>
      </c>
      <c r="G5" s="23">
        <v>66</v>
      </c>
      <c r="H5" s="23">
        <v>96</v>
      </c>
      <c r="I5" s="23">
        <v>32</v>
      </c>
      <c r="J5" s="23">
        <v>78</v>
      </c>
      <c r="K5" s="23">
        <v>50</v>
      </c>
      <c r="L5" s="5">
        <v>2</v>
      </c>
      <c r="M5" s="6">
        <v>52</v>
      </c>
    </row>
    <row r="6" spans="1:14" ht="15" x14ac:dyDescent="0.25">
      <c r="A6" s="4" t="s">
        <v>23</v>
      </c>
      <c r="B6" s="4" t="s">
        <v>24</v>
      </c>
      <c r="C6" s="4" t="s">
        <v>25</v>
      </c>
      <c r="D6" s="4" t="s">
        <v>26</v>
      </c>
      <c r="E6" s="4" t="s">
        <v>27</v>
      </c>
      <c r="F6" s="23">
        <v>80</v>
      </c>
      <c r="G6" s="23">
        <v>33</v>
      </c>
      <c r="H6" s="23">
        <v>32</v>
      </c>
      <c r="I6" s="23">
        <v>84</v>
      </c>
      <c r="J6" s="23">
        <v>75</v>
      </c>
      <c r="K6" s="23">
        <v>40</v>
      </c>
      <c r="L6" s="5">
        <v>3</v>
      </c>
      <c r="M6" s="6">
        <v>57</v>
      </c>
    </row>
    <row r="7" spans="1:14" ht="15" x14ac:dyDescent="0.25">
      <c r="A7" s="4" t="s">
        <v>28</v>
      </c>
      <c r="B7" s="4" t="s">
        <v>29</v>
      </c>
      <c r="C7" s="4" t="s">
        <v>30</v>
      </c>
      <c r="D7" s="4" t="s">
        <v>26</v>
      </c>
      <c r="E7" s="4" t="s">
        <v>31</v>
      </c>
      <c r="F7" s="23">
        <v>5</v>
      </c>
      <c r="G7" s="23">
        <v>92</v>
      </c>
      <c r="H7" s="23">
        <v>54</v>
      </c>
      <c r="I7" s="23">
        <v>22</v>
      </c>
      <c r="J7" s="23">
        <v>85</v>
      </c>
      <c r="K7" s="23">
        <v>1</v>
      </c>
      <c r="L7" s="5">
        <v>1</v>
      </c>
      <c r="M7" s="6">
        <v>40</v>
      </c>
    </row>
    <row r="8" spans="1:14" ht="15" x14ac:dyDescent="0.25">
      <c r="A8" s="4" t="s">
        <v>37</v>
      </c>
      <c r="B8" s="4" t="s">
        <v>38</v>
      </c>
      <c r="C8" s="4" t="s">
        <v>14</v>
      </c>
      <c r="D8" s="22" t="s">
        <v>26</v>
      </c>
      <c r="E8" s="4" t="s">
        <v>19</v>
      </c>
      <c r="F8" s="23">
        <v>42</v>
      </c>
      <c r="G8" s="23">
        <v>9</v>
      </c>
      <c r="H8" s="23">
        <v>64</v>
      </c>
      <c r="I8" s="23">
        <v>22</v>
      </c>
      <c r="J8" s="23">
        <v>20</v>
      </c>
      <c r="K8" s="23">
        <v>60</v>
      </c>
      <c r="L8" s="5">
        <v>1</v>
      </c>
      <c r="M8" s="6">
        <v>36</v>
      </c>
    </row>
    <row r="9" spans="1:14" ht="15" x14ac:dyDescent="0.25">
      <c r="A9" s="4" t="s">
        <v>39</v>
      </c>
      <c r="B9" s="4" t="s">
        <v>40</v>
      </c>
      <c r="C9" s="4" t="s">
        <v>14</v>
      </c>
      <c r="D9" s="4" t="s">
        <v>34</v>
      </c>
      <c r="E9" s="4" t="s">
        <v>22</v>
      </c>
      <c r="F9" s="23">
        <v>50</v>
      </c>
      <c r="G9" s="23">
        <v>6</v>
      </c>
      <c r="H9" s="23">
        <v>72</v>
      </c>
      <c r="I9" s="23">
        <v>75</v>
      </c>
      <c r="J9" s="23">
        <v>75</v>
      </c>
      <c r="K9" s="23">
        <v>90</v>
      </c>
      <c r="L9" s="5">
        <v>2</v>
      </c>
      <c r="M9" s="6">
        <v>60</v>
      </c>
    </row>
    <row r="10" spans="1:14" ht="15" x14ac:dyDescent="0.25">
      <c r="A10" s="4" t="s">
        <v>32</v>
      </c>
      <c r="B10" s="4" t="s">
        <v>33</v>
      </c>
      <c r="C10" s="4" t="s">
        <v>30</v>
      </c>
      <c r="D10" s="22" t="s">
        <v>34</v>
      </c>
      <c r="E10" s="4" t="s">
        <v>14</v>
      </c>
      <c r="F10" s="23">
        <v>40</v>
      </c>
      <c r="G10" s="23">
        <v>9</v>
      </c>
      <c r="H10" s="23">
        <v>80</v>
      </c>
      <c r="I10" s="23">
        <v>97</v>
      </c>
      <c r="J10" s="23">
        <v>50</v>
      </c>
      <c r="K10" s="23">
        <v>10</v>
      </c>
      <c r="L10" s="5">
        <v>1</v>
      </c>
      <c r="M10" s="6">
        <v>45</v>
      </c>
    </row>
    <row r="11" spans="1:14" ht="15" x14ac:dyDescent="0.25">
      <c r="A11" s="4" t="s">
        <v>41</v>
      </c>
      <c r="B11" s="4" t="s">
        <v>42</v>
      </c>
      <c r="C11" s="4" t="s">
        <v>30</v>
      </c>
      <c r="D11" s="4" t="s">
        <v>34</v>
      </c>
      <c r="E11" s="4" t="s">
        <v>43</v>
      </c>
      <c r="F11" s="23">
        <v>8</v>
      </c>
      <c r="G11" s="23">
        <v>6</v>
      </c>
      <c r="H11" s="23">
        <v>86</v>
      </c>
      <c r="I11" s="23">
        <v>51</v>
      </c>
      <c r="J11" s="23">
        <v>50</v>
      </c>
      <c r="K11" s="23">
        <v>40</v>
      </c>
      <c r="L11" s="5">
        <v>1</v>
      </c>
      <c r="M11" s="6">
        <v>39</v>
      </c>
    </row>
    <row r="12" spans="1:14" ht="15" x14ac:dyDescent="0.25">
      <c r="A12" s="4" t="s">
        <v>10</v>
      </c>
      <c r="B12" s="4" t="s">
        <v>11</v>
      </c>
      <c r="C12" s="4" t="s">
        <v>12</v>
      </c>
      <c r="D12" s="4" t="s">
        <v>13</v>
      </c>
      <c r="E12" s="4" t="s">
        <v>14</v>
      </c>
      <c r="F12" s="23">
        <v>50</v>
      </c>
      <c r="G12" s="23">
        <v>58</v>
      </c>
      <c r="H12" s="23">
        <v>92</v>
      </c>
      <c r="I12" s="23">
        <v>84</v>
      </c>
      <c r="J12" s="23">
        <v>99</v>
      </c>
      <c r="K12" s="23">
        <v>10</v>
      </c>
      <c r="L12" s="5">
        <v>2</v>
      </c>
      <c r="M12" s="6">
        <v>60</v>
      </c>
    </row>
    <row r="13" spans="1:14" ht="15" x14ac:dyDescent="0.25">
      <c r="A13" s="4" t="s">
        <v>20</v>
      </c>
      <c r="B13" s="4" t="s">
        <v>21</v>
      </c>
      <c r="C13" s="4" t="s">
        <v>12</v>
      </c>
      <c r="D13" s="4" t="s">
        <v>13</v>
      </c>
      <c r="E13" s="4" t="s">
        <v>22</v>
      </c>
      <c r="F13" s="23">
        <v>42</v>
      </c>
      <c r="G13" s="23">
        <v>66</v>
      </c>
      <c r="H13" s="23">
        <v>97</v>
      </c>
      <c r="I13" s="23">
        <v>40</v>
      </c>
      <c r="J13" s="23">
        <v>75</v>
      </c>
      <c r="K13" s="23">
        <v>5</v>
      </c>
      <c r="L13" s="5">
        <v>2</v>
      </c>
      <c r="M13" s="6">
        <v>51</v>
      </c>
    </row>
    <row r="14" spans="1:14" x14ac:dyDescent="0.2">
      <c r="A14" s="7"/>
      <c r="B14" s="7"/>
      <c r="C14" s="7"/>
      <c r="D14" s="7"/>
      <c r="E14" s="7"/>
      <c r="F14" s="24"/>
      <c r="G14" s="24"/>
      <c r="H14" s="24"/>
      <c r="I14" s="24"/>
      <c r="J14" s="24"/>
      <c r="K14" s="24"/>
      <c r="L14" s="24"/>
      <c r="M14" s="24"/>
    </row>
    <row r="15" spans="1:14" ht="15" x14ac:dyDescent="0.25">
      <c r="A15" s="9"/>
      <c r="B15" s="9"/>
      <c r="C15" s="10"/>
      <c r="D15" s="10"/>
      <c r="E15" s="11" t="s">
        <v>57</v>
      </c>
      <c r="F15" s="12">
        <f ca="1">(SUMPRODUCT(SUBTOTAL(3,OFFSET(F4:F13,ROW(F4:F13)-MIN(ROW(F4:F13)),,1))*((F4:F13&lt;24.5))))/F19</f>
        <v>0.3</v>
      </c>
      <c r="G15" s="12">
        <f t="shared" ref="G15:L15" ca="1" si="0">(SUMPRODUCT(SUBTOTAL(3,OFFSET(G4:G13,ROW(G4:G13)-MIN(ROW(G4:G13)),,1))*((G4:G13&lt;24.5))))/G19</f>
        <v>0.4</v>
      </c>
      <c r="H15" s="12">
        <f t="shared" ca="1" si="0"/>
        <v>0</v>
      </c>
      <c r="I15" s="12">
        <f t="shared" ca="1" si="0"/>
        <v>0.2</v>
      </c>
      <c r="J15" s="12">
        <f t="shared" ca="1" si="0"/>
        <v>0.1</v>
      </c>
      <c r="K15" s="12">
        <f t="shared" ca="1" si="0"/>
        <v>0.4</v>
      </c>
      <c r="L15" s="25" t="e">
        <f t="shared" ca="1" si="0"/>
        <v>#DIV/0!</v>
      </c>
      <c r="M15" s="26"/>
    </row>
    <row r="16" spans="1:14" ht="15" x14ac:dyDescent="0.25">
      <c r="A16" s="9"/>
      <c r="B16" s="9"/>
      <c r="C16" s="10"/>
      <c r="D16" s="10"/>
      <c r="E16" s="11" t="s">
        <v>58</v>
      </c>
      <c r="F16" s="12">
        <f t="shared" ref="F16:L16" ca="1" si="1">(SUMPRODUCT(SUBTOTAL(3,OFFSET(F4:F13,ROW(F4:F13)-MIN(ROW(F4:F13)),,1))*((F4:F13&lt;49.5)-(SUM(F15:F15)))/F19))</f>
        <v>0.39999999999999997</v>
      </c>
      <c r="G16" s="12">
        <f t="shared" ca="1" si="1"/>
        <v>9.9999999999999978E-2</v>
      </c>
      <c r="H16" s="12">
        <f t="shared" ca="1" si="1"/>
        <v>0.1</v>
      </c>
      <c r="I16" s="12">
        <f t="shared" ca="1" si="1"/>
        <v>0.20000000000000004</v>
      </c>
      <c r="J16" s="12">
        <f t="shared" ca="1" si="1"/>
        <v>-1.0408340855860843E-17</v>
      </c>
      <c r="K16" s="12">
        <f t="shared" ca="1" si="1"/>
        <v>0.19999999999999998</v>
      </c>
      <c r="L16" s="25" t="e">
        <f t="shared" ca="1" si="1"/>
        <v>#DIV/0!</v>
      </c>
      <c r="M16" s="26"/>
    </row>
    <row r="17" spans="1:17" ht="15" x14ac:dyDescent="0.25">
      <c r="A17" s="9"/>
      <c r="B17" s="9"/>
      <c r="C17" s="10"/>
      <c r="D17" s="10"/>
      <c r="E17" s="11" t="s">
        <v>59</v>
      </c>
      <c r="F17" s="12">
        <f t="shared" ref="F17:L17" ca="1" si="2">(SUMPRODUCT(SUBTOTAL(3,OFFSET(F4:F13,ROW(F4:F13)-MIN(ROW(F4:F13)),,1))*((F4:F13&lt;74.5)-(SUM(F15:F16)))/F19))</f>
        <v>0.20000000000000004</v>
      </c>
      <c r="G17" s="12">
        <f t="shared" ca="1" si="2"/>
        <v>0.39999999999999997</v>
      </c>
      <c r="H17" s="12">
        <f t="shared" ca="1" si="2"/>
        <v>0.29999999999999993</v>
      </c>
      <c r="I17" s="12">
        <f t="shared" ca="1" si="2"/>
        <v>0.19999999999999996</v>
      </c>
      <c r="J17" s="12">
        <f t="shared" ca="1" si="2"/>
        <v>0.19999999999999998</v>
      </c>
      <c r="K17" s="12">
        <f t="shared" ca="1" si="2"/>
        <v>0.3</v>
      </c>
      <c r="L17" s="25" t="e">
        <f t="shared" ca="1" si="2"/>
        <v>#DIV/0!</v>
      </c>
      <c r="M17" s="26"/>
    </row>
    <row r="18" spans="1:17" ht="15" x14ac:dyDescent="0.25">
      <c r="A18" s="9"/>
      <c r="B18" s="9"/>
      <c r="C18" s="10"/>
      <c r="D18" s="10"/>
      <c r="E18" s="11" t="s">
        <v>60</v>
      </c>
      <c r="F18" s="12">
        <f t="shared" ref="F18:L18" ca="1" si="3">(SUMPRODUCT(SUBTOTAL(3,OFFSET(F4:F13,ROW(F4:F13)-MIN(ROW(F4:F13)),,1))*((F4:F13&lt;100)-(SUM(F15:F17)))/F19))</f>
        <v>9.9999999999999964E-2</v>
      </c>
      <c r="G18" s="12">
        <f t="shared" ca="1" si="3"/>
        <v>0.10000000000000009</v>
      </c>
      <c r="H18" s="12">
        <f t="shared" ca="1" si="3"/>
        <v>0.60000000000000009</v>
      </c>
      <c r="I18" s="12">
        <f t="shared" ca="1" si="3"/>
        <v>0.39999999999999997</v>
      </c>
      <c r="J18" s="12">
        <f t="shared" ca="1" si="3"/>
        <v>0.69999999999999984</v>
      </c>
      <c r="K18" s="12">
        <f t="shared" ca="1" si="3"/>
        <v>0.10000000000000009</v>
      </c>
      <c r="L18" s="25" t="e">
        <f t="shared" ca="1" si="3"/>
        <v>#DIV/0!</v>
      </c>
      <c r="M18" s="26"/>
    </row>
    <row r="19" spans="1:17" ht="15" x14ac:dyDescent="0.25">
      <c r="A19" s="9"/>
      <c r="B19" s="9"/>
      <c r="C19" s="10"/>
      <c r="D19" s="10"/>
      <c r="E19" s="11" t="s">
        <v>47</v>
      </c>
      <c r="F19" s="13">
        <f t="shared" ref="F19:K19" si="4">SUBTOTAL(2,F4:F13)</f>
        <v>10</v>
      </c>
      <c r="G19" s="13">
        <f t="shared" si="4"/>
        <v>10</v>
      </c>
      <c r="H19" s="13">
        <f t="shared" si="4"/>
        <v>10</v>
      </c>
      <c r="I19" s="13">
        <f t="shared" si="4"/>
        <v>10</v>
      </c>
      <c r="J19" s="13">
        <f t="shared" si="4"/>
        <v>10</v>
      </c>
      <c r="K19" s="13">
        <f t="shared" si="4"/>
        <v>10</v>
      </c>
      <c r="L19" s="27"/>
      <c r="M19" s="28"/>
    </row>
    <row r="20" spans="1:17" ht="15" x14ac:dyDescent="0.25">
      <c r="A20" s="9"/>
      <c r="B20" s="9"/>
      <c r="C20" s="10"/>
      <c r="D20" s="10"/>
      <c r="E20" s="11" t="s">
        <v>48</v>
      </c>
      <c r="F20" s="13">
        <f t="shared" ref="F20:K20" si="5">SUBTOTAL(1,F4:F13)</f>
        <v>35.799999999999997</v>
      </c>
      <c r="G20" s="13">
        <f t="shared" si="5"/>
        <v>41.9</v>
      </c>
      <c r="H20" s="13">
        <f t="shared" si="5"/>
        <v>75.3</v>
      </c>
      <c r="I20" s="13">
        <f t="shared" si="5"/>
        <v>55.8</v>
      </c>
      <c r="J20" s="13">
        <f t="shared" si="5"/>
        <v>68.5</v>
      </c>
      <c r="K20" s="13">
        <f t="shared" si="5"/>
        <v>36.6</v>
      </c>
      <c r="L20" s="27"/>
      <c r="M20" s="28"/>
    </row>
    <row r="22" spans="1:17" x14ac:dyDescent="0.2">
      <c r="A22" s="52"/>
      <c r="B22" s="52"/>
      <c r="C22" s="52"/>
      <c r="D22" s="52"/>
      <c r="E22" s="52"/>
      <c r="F22" s="52"/>
      <c r="G22" s="52"/>
      <c r="H22" s="52"/>
      <c r="I22" s="52"/>
      <c r="J22" s="52"/>
      <c r="K22" s="52"/>
      <c r="L22" s="52"/>
      <c r="M22" s="52"/>
      <c r="N22" s="52"/>
      <c r="O22" s="31"/>
      <c r="P22" s="31"/>
      <c r="Q22" s="31"/>
    </row>
  </sheetData>
  <sheetProtection sort="0" autoFilter="0"/>
  <autoFilter ref="A3:M13" xr:uid="{00000000-0009-0000-0000-000003000000}">
    <sortState xmlns:xlrd2="http://schemas.microsoft.com/office/spreadsheetml/2017/richdata2" ref="A4:M13">
      <sortCondition ref="D3:D13"/>
    </sortState>
  </autoFilter>
  <mergeCells count="2">
    <mergeCell ref="A1:M1"/>
    <mergeCell ref="A22:N22"/>
  </mergeCells>
  <conditionalFormatting sqref="F4:K13 F14:L14 N4">
    <cfRule type="cellIs" dxfId="27" priority="7" operator="between">
      <formula>50</formula>
      <formula>74.5</formula>
    </cfRule>
    <cfRule type="cellIs" dxfId="26" priority="8" operator="between">
      <formula>24.5</formula>
      <formula>49.5</formula>
    </cfRule>
  </conditionalFormatting>
  <conditionalFormatting sqref="M4:M13">
    <cfRule type="expression" dxfId="25" priority="1">
      <formula>L4=3</formula>
    </cfRule>
    <cfRule type="expression" dxfId="24" priority="2">
      <formula>L4=2</formula>
    </cfRule>
    <cfRule type="expression" dxfId="23" priority="3">
      <formula>L4=1</formula>
    </cfRule>
  </conditionalFormatting>
  <conditionalFormatting sqref="F4:K13 N4">
    <cfRule type="dataBar" priority="26">
      <dataBar>
        <cfvo type="min"/>
        <cfvo type="max"/>
        <color theme="7" tint="0.39997558519241921"/>
      </dataBar>
      <extLst>
        <ext xmlns:x14="http://schemas.microsoft.com/office/spreadsheetml/2009/9/main" uri="{B025F937-C7B1-47D3-B67F-A62EFF666E3E}">
          <x14:id>{7FA067B6-1823-4A23-967C-368CA75A905D}</x14:id>
        </ext>
      </extLst>
    </cfRule>
    <cfRule type="cellIs" dxfId="22" priority="27" operator="greaterThan">
      <formula>74.5</formula>
    </cfRule>
    <cfRule type="cellIs" dxfId="21" priority="28" operator="between">
      <formula>0</formula>
      <formula>24.5</formula>
    </cfRule>
  </conditionalFormatting>
  <pageMargins left="0.25" right="0.25" top="0.25" bottom="0.25" header="0.3" footer="0.3"/>
  <pageSetup scale="69" fitToHeight="0" orientation="landscape" r:id="rId1"/>
  <headerFooter>
    <oddFooter>&amp;C&amp;G
&amp;R&amp;9Confidential | © 2020 Chally Assessment, LLC</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7FA067B6-1823-4A23-967C-368CA75A905D}">
            <x14:dataBar minLength="0" maxLength="100" border="1" negativeBarBorderColorSameAsPositive="0">
              <x14:cfvo type="autoMin"/>
              <x14:cfvo type="autoMax"/>
              <x14:borderColor theme="7" tint="0.79998168889431442"/>
              <x14:negativeFillColor rgb="FFFF0000"/>
              <x14:negativeBorderColor rgb="FFFF0000"/>
              <x14:axisColor rgb="FF000000"/>
            </x14:dataBar>
          </x14:cfRule>
          <xm:sqref>F4:K13 N4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22"/>
  <sheetViews>
    <sheetView showGridLines="0" zoomScaleNormal="100" zoomScalePageLayoutView="80" workbookViewId="0">
      <selection sqref="A1:M1"/>
    </sheetView>
  </sheetViews>
  <sheetFormatPr defaultColWidth="11.125" defaultRowHeight="14.25" x14ac:dyDescent="0.2"/>
  <cols>
    <col min="1" max="1" width="12.125" style="1" bestFit="1" customWidth="1"/>
    <col min="2" max="2" width="13.625" style="1" customWidth="1"/>
    <col min="3" max="3" width="18.625" style="1" bestFit="1" customWidth="1"/>
    <col min="4" max="4" width="9.25" style="1" customWidth="1"/>
    <col min="5" max="5" width="30.625" style="1" bestFit="1" customWidth="1"/>
    <col min="6" max="6" width="11.125" style="1" customWidth="1"/>
    <col min="7" max="11" width="11.125" style="1"/>
    <col min="12" max="12" width="1.625" style="1" hidden="1" customWidth="1"/>
    <col min="13" max="13" width="7.125" style="1" bestFit="1" customWidth="1"/>
    <col min="14" max="14" width="11.125" style="1" customWidth="1"/>
    <col min="15" max="16384" width="11.125" style="1"/>
  </cols>
  <sheetData>
    <row r="1" spans="1:14" ht="309" customHeight="1" x14ac:dyDescent="0.2">
      <c r="A1" s="54"/>
      <c r="B1" s="54"/>
      <c r="C1" s="54"/>
      <c r="D1" s="54"/>
      <c r="E1" s="54"/>
      <c r="F1" s="54"/>
      <c r="G1" s="54"/>
      <c r="H1" s="54"/>
      <c r="I1" s="54"/>
      <c r="J1" s="54"/>
      <c r="K1" s="54"/>
      <c r="L1" s="54"/>
      <c r="M1" s="54"/>
    </row>
    <row r="2" spans="1:14" ht="16.5" x14ac:dyDescent="0.25">
      <c r="A2" s="40"/>
      <c r="B2" s="40"/>
      <c r="C2" s="40"/>
      <c r="D2" s="40"/>
      <c r="E2" s="16" t="s">
        <v>49</v>
      </c>
      <c r="F2" s="17" t="str">
        <f>VLOOKUP(F3,Coachability!$C:$E,3,FALSE)</f>
        <v>P</v>
      </c>
      <c r="G2" s="17" t="str">
        <f>VLOOKUP(G3,Coachability!$C:$E,3,FALSE)</f>
        <v>P</v>
      </c>
      <c r="H2" s="17" t="str">
        <f>VLOOKUP(H3,Coachability!$C:$E,3,FALSE)</f>
        <v>P</v>
      </c>
      <c r="I2" s="17" t="str">
        <f>VLOOKUP(I3,Coachability!$C:$E,3,FALSE)</f>
        <v>È</v>
      </c>
      <c r="J2" s="17" t="str">
        <f>VLOOKUP(J3,Coachability!$C:$E,3,FALSE)</f>
        <v>È</v>
      </c>
      <c r="K2" s="17" t="str">
        <f>VLOOKUP(K3,Coachability!$C:$E,3,FALSE)</f>
        <v>P</v>
      </c>
      <c r="L2" s="18"/>
      <c r="M2" s="16"/>
    </row>
    <row r="3" spans="1:14" ht="152.25" customHeight="1" x14ac:dyDescent="0.25">
      <c r="A3" s="19" t="s">
        <v>4</v>
      </c>
      <c r="B3" s="19" t="s">
        <v>5</v>
      </c>
      <c r="C3" s="20" t="s">
        <v>6</v>
      </c>
      <c r="D3" s="20" t="s">
        <v>7</v>
      </c>
      <c r="E3" s="20" t="s">
        <v>8</v>
      </c>
      <c r="F3" s="21" t="s">
        <v>61</v>
      </c>
      <c r="G3" s="21" t="s">
        <v>62</v>
      </c>
      <c r="H3" s="21" t="s">
        <v>63</v>
      </c>
      <c r="I3" s="21" t="s">
        <v>64</v>
      </c>
      <c r="J3" s="21" t="s">
        <v>65</v>
      </c>
      <c r="K3" s="21" t="s">
        <v>66</v>
      </c>
      <c r="L3" s="21"/>
      <c r="M3" s="21" t="s">
        <v>56</v>
      </c>
      <c r="N3" s="21"/>
    </row>
    <row r="4" spans="1:14" ht="15" x14ac:dyDescent="0.25">
      <c r="A4" s="4" t="s">
        <v>28</v>
      </c>
      <c r="B4" s="4" t="s">
        <v>29</v>
      </c>
      <c r="C4" s="4" t="s">
        <v>30</v>
      </c>
      <c r="D4" s="4" t="s">
        <v>26</v>
      </c>
      <c r="E4" s="4" t="s">
        <v>31</v>
      </c>
      <c r="F4" s="23">
        <v>86</v>
      </c>
      <c r="G4" s="23">
        <v>66</v>
      </c>
      <c r="H4" s="23">
        <v>69</v>
      </c>
      <c r="I4" s="23">
        <v>50</v>
      </c>
      <c r="J4" s="23">
        <v>74</v>
      </c>
      <c r="K4" s="23">
        <v>98</v>
      </c>
      <c r="L4" s="5">
        <v>3</v>
      </c>
      <c r="M4" s="6">
        <v>70</v>
      </c>
      <c r="N4" s="29"/>
    </row>
    <row r="5" spans="1:14" ht="15" x14ac:dyDescent="0.25">
      <c r="A5" s="4" t="s">
        <v>39</v>
      </c>
      <c r="B5" s="4" t="s">
        <v>40</v>
      </c>
      <c r="C5" s="4" t="s">
        <v>14</v>
      </c>
      <c r="D5" s="4" t="s">
        <v>34</v>
      </c>
      <c r="E5" s="4" t="s">
        <v>22</v>
      </c>
      <c r="F5" s="23">
        <v>43</v>
      </c>
      <c r="G5" s="23">
        <v>75</v>
      </c>
      <c r="H5" s="23">
        <v>69</v>
      </c>
      <c r="I5" s="23">
        <v>75</v>
      </c>
      <c r="J5" s="23">
        <v>74</v>
      </c>
      <c r="K5" s="23">
        <v>31</v>
      </c>
      <c r="L5" s="5">
        <v>3</v>
      </c>
      <c r="M5" s="6">
        <v>61</v>
      </c>
    </row>
    <row r="6" spans="1:14" ht="15" x14ac:dyDescent="0.25">
      <c r="A6" s="4" t="s">
        <v>15</v>
      </c>
      <c r="B6" s="4" t="s">
        <v>16</v>
      </c>
      <c r="C6" s="4" t="s">
        <v>17</v>
      </c>
      <c r="D6" s="4" t="s">
        <v>18</v>
      </c>
      <c r="E6" s="4" t="s">
        <v>19</v>
      </c>
      <c r="F6" s="23">
        <v>53</v>
      </c>
      <c r="G6" s="23">
        <v>66</v>
      </c>
      <c r="H6" s="23">
        <v>69</v>
      </c>
      <c r="I6" s="23">
        <v>14</v>
      </c>
      <c r="J6" s="23">
        <v>74</v>
      </c>
      <c r="K6" s="23">
        <v>78</v>
      </c>
      <c r="L6" s="5">
        <v>2</v>
      </c>
      <c r="M6" s="6">
        <v>59</v>
      </c>
    </row>
    <row r="7" spans="1:14" ht="15" x14ac:dyDescent="0.25">
      <c r="A7" s="4" t="s">
        <v>35</v>
      </c>
      <c r="B7" s="4" t="s">
        <v>36</v>
      </c>
      <c r="C7" s="4" t="s">
        <v>17</v>
      </c>
      <c r="D7" s="22" t="s">
        <v>18</v>
      </c>
      <c r="E7" s="4" t="s">
        <v>31</v>
      </c>
      <c r="F7" s="23">
        <v>75</v>
      </c>
      <c r="G7" s="23">
        <v>56</v>
      </c>
      <c r="H7" s="23">
        <v>69</v>
      </c>
      <c r="I7" s="23">
        <v>50</v>
      </c>
      <c r="J7" s="23">
        <v>26</v>
      </c>
      <c r="K7" s="23">
        <v>40</v>
      </c>
      <c r="L7" s="5">
        <v>2</v>
      </c>
      <c r="M7" s="6">
        <v>53</v>
      </c>
    </row>
    <row r="8" spans="1:14" ht="15" x14ac:dyDescent="0.25">
      <c r="A8" s="4" t="s">
        <v>23</v>
      </c>
      <c r="B8" s="4" t="s">
        <v>24</v>
      </c>
      <c r="C8" s="4" t="s">
        <v>25</v>
      </c>
      <c r="D8" s="4" t="s">
        <v>26</v>
      </c>
      <c r="E8" s="4" t="s">
        <v>27</v>
      </c>
      <c r="F8" s="23">
        <v>16</v>
      </c>
      <c r="G8" s="23">
        <v>18</v>
      </c>
      <c r="H8" s="23">
        <v>69</v>
      </c>
      <c r="I8" s="23">
        <v>40</v>
      </c>
      <c r="J8" s="23">
        <v>80</v>
      </c>
      <c r="K8" s="23">
        <v>51</v>
      </c>
      <c r="L8" s="5">
        <v>1</v>
      </c>
      <c r="M8" s="6">
        <v>46</v>
      </c>
    </row>
    <row r="9" spans="1:14" ht="15" x14ac:dyDescent="0.25">
      <c r="A9" s="4" t="s">
        <v>32</v>
      </c>
      <c r="B9" s="4" t="s">
        <v>33</v>
      </c>
      <c r="C9" s="4" t="s">
        <v>30</v>
      </c>
      <c r="D9" s="22" t="s">
        <v>34</v>
      </c>
      <c r="E9" s="4" t="s">
        <v>14</v>
      </c>
      <c r="F9" s="23">
        <v>86</v>
      </c>
      <c r="G9" s="23">
        <v>66</v>
      </c>
      <c r="H9" s="23">
        <v>43</v>
      </c>
      <c r="I9" s="23">
        <v>75</v>
      </c>
      <c r="J9" s="23">
        <v>49</v>
      </c>
      <c r="K9" s="23">
        <v>51</v>
      </c>
      <c r="L9" s="5">
        <v>3</v>
      </c>
      <c r="M9" s="6">
        <v>61</v>
      </c>
    </row>
    <row r="10" spans="1:14" ht="15" x14ac:dyDescent="0.25">
      <c r="A10" s="4" t="s">
        <v>10</v>
      </c>
      <c r="B10" s="4" t="s">
        <v>11</v>
      </c>
      <c r="C10" s="4" t="s">
        <v>12</v>
      </c>
      <c r="D10" s="4" t="s">
        <v>13</v>
      </c>
      <c r="E10" s="4" t="s">
        <v>14</v>
      </c>
      <c r="F10" s="23">
        <v>75</v>
      </c>
      <c r="G10" s="23">
        <v>56</v>
      </c>
      <c r="H10" s="23">
        <v>43</v>
      </c>
      <c r="I10" s="23">
        <v>50</v>
      </c>
      <c r="J10" s="23">
        <v>49</v>
      </c>
      <c r="K10" s="23">
        <v>78</v>
      </c>
      <c r="L10" s="5">
        <v>3</v>
      </c>
      <c r="M10" s="6">
        <v>59</v>
      </c>
    </row>
    <row r="11" spans="1:14" ht="15" x14ac:dyDescent="0.25">
      <c r="A11" s="4" t="s">
        <v>41</v>
      </c>
      <c r="B11" s="4" t="s">
        <v>42</v>
      </c>
      <c r="C11" s="4" t="s">
        <v>30</v>
      </c>
      <c r="D11" s="4" t="s">
        <v>34</v>
      </c>
      <c r="E11" s="4" t="s">
        <v>43</v>
      </c>
      <c r="F11" s="23">
        <v>34</v>
      </c>
      <c r="G11" s="23">
        <v>56</v>
      </c>
      <c r="H11" s="23">
        <v>43</v>
      </c>
      <c r="I11" s="23">
        <v>75</v>
      </c>
      <c r="J11" s="23">
        <v>26</v>
      </c>
      <c r="K11" s="23">
        <v>78</v>
      </c>
      <c r="L11" s="5">
        <v>2</v>
      </c>
      <c r="M11" s="6">
        <v>52</v>
      </c>
    </row>
    <row r="12" spans="1:14" ht="15" x14ac:dyDescent="0.25">
      <c r="A12" s="4" t="s">
        <v>37</v>
      </c>
      <c r="B12" s="4" t="s">
        <v>38</v>
      </c>
      <c r="C12" s="4" t="s">
        <v>14</v>
      </c>
      <c r="D12" s="22" t="s">
        <v>26</v>
      </c>
      <c r="E12" s="4" t="s">
        <v>19</v>
      </c>
      <c r="F12" s="23">
        <v>25</v>
      </c>
      <c r="G12" s="23">
        <v>56</v>
      </c>
      <c r="H12" s="23">
        <v>43</v>
      </c>
      <c r="I12" s="23">
        <v>50</v>
      </c>
      <c r="J12" s="23">
        <v>60</v>
      </c>
      <c r="K12" s="23">
        <v>95</v>
      </c>
      <c r="L12" s="5">
        <v>2</v>
      </c>
      <c r="M12" s="6">
        <v>52</v>
      </c>
    </row>
    <row r="13" spans="1:14" ht="15" x14ac:dyDescent="0.25">
      <c r="A13" s="4" t="s">
        <v>20</v>
      </c>
      <c r="B13" s="4" t="s">
        <v>21</v>
      </c>
      <c r="C13" s="4" t="s">
        <v>12</v>
      </c>
      <c r="D13" s="4" t="s">
        <v>13</v>
      </c>
      <c r="E13" s="4" t="s">
        <v>22</v>
      </c>
      <c r="F13" s="23">
        <v>99</v>
      </c>
      <c r="G13" s="23">
        <v>75</v>
      </c>
      <c r="H13" s="23">
        <v>13</v>
      </c>
      <c r="I13" s="23">
        <v>75</v>
      </c>
      <c r="J13" s="23">
        <v>80</v>
      </c>
      <c r="K13" s="23">
        <v>99</v>
      </c>
      <c r="L13" s="5">
        <v>3</v>
      </c>
      <c r="M13" s="6">
        <v>67</v>
      </c>
    </row>
    <row r="14" spans="1:14" x14ac:dyDescent="0.2">
      <c r="A14" s="7"/>
      <c r="B14" s="7"/>
      <c r="C14" s="7"/>
      <c r="D14" s="7"/>
      <c r="E14" s="7"/>
      <c r="F14" s="24"/>
      <c r="G14" s="24"/>
      <c r="H14" s="24"/>
      <c r="I14" s="24"/>
      <c r="J14" s="24"/>
      <c r="K14" s="24"/>
      <c r="L14" s="24"/>
      <c r="M14" s="24"/>
    </row>
    <row r="15" spans="1:14" ht="15" x14ac:dyDescent="0.25">
      <c r="A15" s="9"/>
      <c r="B15" s="9"/>
      <c r="C15" s="10"/>
      <c r="D15" s="10"/>
      <c r="E15" s="11" t="s">
        <v>57</v>
      </c>
      <c r="F15" s="12">
        <f t="shared" ref="F15:L15" ca="1" si="0">(SUMPRODUCT(SUBTOTAL(3,OFFSET(F4:F13,ROW(F4:F13)-MIN(ROW(F4:F13)),,1))*((F4:F13&lt;24.5))))/F19</f>
        <v>0.1</v>
      </c>
      <c r="G15" s="12">
        <f t="shared" ca="1" si="0"/>
        <v>0.1</v>
      </c>
      <c r="H15" s="12">
        <f t="shared" ca="1" si="0"/>
        <v>0.1</v>
      </c>
      <c r="I15" s="12">
        <f t="shared" ca="1" si="0"/>
        <v>0.1</v>
      </c>
      <c r="J15" s="12">
        <f t="shared" ca="1" si="0"/>
        <v>0</v>
      </c>
      <c r="K15" s="12">
        <f t="shared" ca="1" si="0"/>
        <v>0</v>
      </c>
      <c r="L15" s="25" t="e">
        <f t="shared" ca="1" si="0"/>
        <v>#DIV/0!</v>
      </c>
      <c r="M15" s="26"/>
    </row>
    <row r="16" spans="1:14" ht="15" x14ac:dyDescent="0.25">
      <c r="A16" s="9"/>
      <c r="B16" s="9"/>
      <c r="C16" s="10"/>
      <c r="D16" s="10"/>
      <c r="E16" s="11" t="s">
        <v>58</v>
      </c>
      <c r="F16" s="12">
        <f t="shared" ref="F16:L16" ca="1" si="1">(SUMPRODUCT(SUBTOTAL(3,OFFSET(F4:F13,ROW(F4:F13)-MIN(ROW(F4:F13)),,1))*((F4:F13&lt;49.5)-(SUM(F15:F15)))/F19))</f>
        <v>0.29999999999999993</v>
      </c>
      <c r="G16" s="12">
        <f t="shared" ca="1" si="1"/>
        <v>-1.0408340855860843E-17</v>
      </c>
      <c r="H16" s="12">
        <f t="shared" ca="1" si="1"/>
        <v>0.4</v>
      </c>
      <c r="I16" s="12">
        <f t="shared" ca="1" si="1"/>
        <v>9.9999999999999992E-2</v>
      </c>
      <c r="J16" s="12">
        <f t="shared" ca="1" si="1"/>
        <v>0.4</v>
      </c>
      <c r="K16" s="12">
        <f t="shared" ca="1" si="1"/>
        <v>0.2</v>
      </c>
      <c r="L16" s="25" t="e">
        <f t="shared" ca="1" si="1"/>
        <v>#DIV/0!</v>
      </c>
      <c r="M16" s="26"/>
    </row>
    <row r="17" spans="1:16" ht="15" x14ac:dyDescent="0.25">
      <c r="A17" s="9"/>
      <c r="B17" s="9"/>
      <c r="C17" s="10"/>
      <c r="D17" s="10"/>
      <c r="E17" s="11" t="s">
        <v>59</v>
      </c>
      <c r="F17" s="12">
        <f t="shared" ref="F17:L17" ca="1" si="2">(SUMPRODUCT(SUBTOTAL(3,OFFSET(F4:F13,ROW(F4:F13)-MIN(ROW(F4:F13)),,1))*((F4:F13&lt;74.5)-(SUM(F15:F16)))/F19))</f>
        <v>0.10000000000000007</v>
      </c>
      <c r="G17" s="12">
        <f t="shared" ca="1" si="2"/>
        <v>0.69999999999999984</v>
      </c>
      <c r="H17" s="12">
        <f t="shared" ca="1" si="2"/>
        <v>0.49999999999999994</v>
      </c>
      <c r="I17" s="12">
        <f t="shared" ca="1" si="2"/>
        <v>0.4</v>
      </c>
      <c r="J17" s="12">
        <f t="shared" ca="1" si="2"/>
        <v>0.4</v>
      </c>
      <c r="K17" s="12">
        <f t="shared" ca="1" si="2"/>
        <v>0.20000000000000004</v>
      </c>
      <c r="L17" s="25" t="e">
        <f t="shared" ca="1" si="2"/>
        <v>#DIV/0!</v>
      </c>
      <c r="M17" s="26"/>
    </row>
    <row r="18" spans="1:16" ht="15" x14ac:dyDescent="0.25">
      <c r="A18" s="9"/>
      <c r="B18" s="9"/>
      <c r="C18" s="10"/>
      <c r="D18" s="10"/>
      <c r="E18" s="11" t="s">
        <v>60</v>
      </c>
      <c r="F18" s="12">
        <f t="shared" ref="F18:L18" ca="1" si="3">(SUMPRODUCT(SUBTOTAL(3,OFFSET(F4:F13,ROW(F4:F13)-MIN(ROW(F4:F13)),,1))*((F4:F13&lt;100)-(SUM(F15:F17)))/F19))</f>
        <v>0.49999999999999994</v>
      </c>
      <c r="G18" s="12">
        <f t="shared" ca="1" si="3"/>
        <v>0.20000000000000018</v>
      </c>
      <c r="H18" s="12">
        <f t="shared" ca="1" si="3"/>
        <v>0</v>
      </c>
      <c r="I18" s="12">
        <f t="shared" ca="1" si="3"/>
        <v>0.39999999999999986</v>
      </c>
      <c r="J18" s="12">
        <f t="shared" ca="1" si="3"/>
        <v>0.19999999999999993</v>
      </c>
      <c r="K18" s="12">
        <f t="shared" ca="1" si="3"/>
        <v>0.60000000000000009</v>
      </c>
      <c r="L18" s="25" t="e">
        <f t="shared" ca="1" si="3"/>
        <v>#DIV/0!</v>
      </c>
      <c r="M18" s="26"/>
    </row>
    <row r="19" spans="1:16" ht="15" x14ac:dyDescent="0.25">
      <c r="A19" s="9"/>
      <c r="B19" s="9"/>
      <c r="C19" s="10"/>
      <c r="D19" s="10"/>
      <c r="E19" s="11" t="s">
        <v>47</v>
      </c>
      <c r="F19" s="13">
        <f t="shared" ref="F19:K19" si="4">SUBTOTAL(2,F4:F13)</f>
        <v>10</v>
      </c>
      <c r="G19" s="13">
        <f t="shared" si="4"/>
        <v>10</v>
      </c>
      <c r="H19" s="13">
        <f t="shared" si="4"/>
        <v>10</v>
      </c>
      <c r="I19" s="13">
        <f t="shared" si="4"/>
        <v>10</v>
      </c>
      <c r="J19" s="13">
        <f t="shared" si="4"/>
        <v>10</v>
      </c>
      <c r="K19" s="13">
        <f t="shared" si="4"/>
        <v>10</v>
      </c>
      <c r="L19" s="27"/>
      <c r="M19" s="28"/>
    </row>
    <row r="20" spans="1:16" ht="15" x14ac:dyDescent="0.25">
      <c r="A20" s="9"/>
      <c r="B20" s="9"/>
      <c r="C20" s="10"/>
      <c r="D20" s="10"/>
      <c r="E20" s="11" t="s">
        <v>48</v>
      </c>
      <c r="F20" s="13">
        <f t="shared" ref="F20:K20" si="5">SUBTOTAL(1,F4:F13)</f>
        <v>59.2</v>
      </c>
      <c r="G20" s="13">
        <f t="shared" si="5"/>
        <v>59</v>
      </c>
      <c r="H20" s="13">
        <f t="shared" si="5"/>
        <v>53</v>
      </c>
      <c r="I20" s="13">
        <f t="shared" si="5"/>
        <v>55.4</v>
      </c>
      <c r="J20" s="13">
        <f t="shared" si="5"/>
        <v>59.2</v>
      </c>
      <c r="K20" s="13">
        <f t="shared" si="5"/>
        <v>69.900000000000006</v>
      </c>
      <c r="L20" s="27"/>
      <c r="M20" s="28"/>
    </row>
    <row r="22" spans="1:16" x14ac:dyDescent="0.2">
      <c r="A22" s="52"/>
      <c r="B22" s="52"/>
      <c r="C22" s="52"/>
      <c r="D22" s="52"/>
      <c r="E22" s="52"/>
      <c r="F22" s="52"/>
      <c r="G22" s="52"/>
      <c r="H22" s="52"/>
      <c r="I22" s="52"/>
      <c r="J22" s="52"/>
      <c r="K22" s="52"/>
      <c r="L22" s="52"/>
      <c r="M22" s="52"/>
      <c r="N22" s="52"/>
      <c r="O22" s="31"/>
      <c r="P22" s="31"/>
    </row>
  </sheetData>
  <sheetProtection sort="0" autoFilter="0"/>
  <autoFilter ref="A3:M13" xr:uid="{00000000-0009-0000-0000-000004000000}">
    <sortState xmlns:xlrd2="http://schemas.microsoft.com/office/spreadsheetml/2017/richdata2" ref="A4:M13">
      <sortCondition descending="1" ref="H3:H13"/>
    </sortState>
  </autoFilter>
  <mergeCells count="2">
    <mergeCell ref="A1:M1"/>
    <mergeCell ref="A22:N22"/>
  </mergeCells>
  <conditionalFormatting sqref="F4:K13 F14:L14 N4">
    <cfRule type="cellIs" dxfId="20" priority="7" operator="between">
      <formula>50</formula>
      <formula>74.5</formula>
    </cfRule>
    <cfRule type="cellIs" dxfId="19" priority="8" operator="between">
      <formula>24.5</formula>
      <formula>49.5</formula>
    </cfRule>
  </conditionalFormatting>
  <conditionalFormatting sqref="F4:K13 N4">
    <cfRule type="dataBar" priority="9">
      <dataBar>
        <cfvo type="min"/>
        <cfvo type="max"/>
        <color theme="7" tint="0.39997558519241921"/>
      </dataBar>
      <extLst>
        <ext xmlns:x14="http://schemas.microsoft.com/office/spreadsheetml/2009/9/main" uri="{B025F937-C7B1-47D3-B67F-A62EFF666E3E}">
          <x14:id>{1B39C553-E042-4157-9350-BDFE478E8847}</x14:id>
        </ext>
      </extLst>
    </cfRule>
    <cfRule type="cellIs" dxfId="18" priority="10" operator="greaterThan">
      <formula>74.5</formula>
    </cfRule>
    <cfRule type="cellIs" dxfId="17" priority="11" operator="between">
      <formula>0</formula>
      <formula>24.5</formula>
    </cfRule>
  </conditionalFormatting>
  <conditionalFormatting sqref="M4:M13">
    <cfRule type="expression" dxfId="16" priority="1">
      <formula>L4=3</formula>
    </cfRule>
    <cfRule type="expression" dxfId="15" priority="2">
      <formula>L4=2</formula>
    </cfRule>
    <cfRule type="expression" dxfId="14" priority="3">
      <formula>L4=1</formula>
    </cfRule>
  </conditionalFormatting>
  <pageMargins left="0.25" right="0.25" top="0.25" bottom="0.25" header="0.3" footer="0.3"/>
  <pageSetup scale="72" fitToHeight="0" orientation="landscape" r:id="rId1"/>
  <headerFooter>
    <oddFooter>&amp;C&amp;G
&amp;R&amp;9Confidential | © 2020 Chally Assessment, LLC</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1B39C553-E042-4157-9350-BDFE478E8847}">
            <x14:dataBar minLength="0" maxLength="100" border="1" negativeBarBorderColorSameAsPositive="0">
              <x14:cfvo type="autoMin"/>
              <x14:cfvo type="autoMax"/>
              <x14:borderColor theme="7" tint="0.79998168889431442"/>
              <x14:negativeFillColor rgb="FFFF0000"/>
              <x14:negativeBorderColor rgb="FFFF0000"/>
              <x14:axisColor rgb="FF000000"/>
            </x14:dataBar>
          </x14:cfRule>
          <xm:sqref>F4:K13 N4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23"/>
  <sheetViews>
    <sheetView showGridLines="0" zoomScaleNormal="100" zoomScalePageLayoutView="80" workbookViewId="0">
      <selection sqref="A1:N1"/>
    </sheetView>
  </sheetViews>
  <sheetFormatPr defaultColWidth="11.125" defaultRowHeight="14.25" x14ac:dyDescent="0.2"/>
  <cols>
    <col min="1" max="1" width="12.125" style="1" bestFit="1" customWidth="1"/>
    <col min="2" max="2" width="13.625" style="1" customWidth="1"/>
    <col min="3" max="3" width="18.625" style="1" bestFit="1" customWidth="1"/>
    <col min="4" max="4" width="9.25" style="1" customWidth="1"/>
    <col min="5" max="5" width="30.625" style="1" bestFit="1" customWidth="1"/>
    <col min="6" max="6" width="11.125" style="1" customWidth="1"/>
    <col min="7" max="12" width="11.125" style="1"/>
    <col min="13" max="13" width="1.625" style="1" hidden="1" customWidth="1"/>
    <col min="14" max="14" width="7.125" style="1" bestFit="1" customWidth="1"/>
    <col min="15" max="15" width="3.875" style="1" customWidth="1"/>
    <col min="16" max="16384" width="11.125" style="1"/>
  </cols>
  <sheetData>
    <row r="1" spans="1:15" ht="309" customHeight="1" x14ac:dyDescent="0.2">
      <c r="A1" s="54"/>
      <c r="B1" s="54"/>
      <c r="C1" s="54"/>
      <c r="D1" s="54"/>
      <c r="E1" s="54"/>
      <c r="F1" s="54"/>
      <c r="G1" s="54"/>
      <c r="H1" s="54"/>
      <c r="I1" s="54"/>
      <c r="J1" s="54"/>
      <c r="K1" s="54"/>
      <c r="L1" s="54"/>
      <c r="M1" s="54"/>
      <c r="N1" s="54"/>
    </row>
    <row r="2" spans="1:15" ht="16.5" x14ac:dyDescent="0.25">
      <c r="A2" s="40"/>
      <c r="B2" s="40"/>
      <c r="C2" s="40"/>
      <c r="D2" s="40"/>
      <c r="E2" s="16" t="s">
        <v>49</v>
      </c>
      <c r="F2" s="17" t="str">
        <f>VLOOKUP(F3,Coachability!$C:$E,3,FALSE)</f>
        <v>È</v>
      </c>
      <c r="G2" s="17" t="str">
        <f>VLOOKUP(G3,Coachability!$C:$E,3,FALSE)</f>
        <v>P</v>
      </c>
      <c r="H2" s="17" t="str">
        <f>VLOOKUP(H3,Coachability!$C:$E,3,FALSE)</f>
        <v>P</v>
      </c>
      <c r="I2" s="17" t="str">
        <f>VLOOKUP(I3,Coachability!$C:$E,3,FALSE)</f>
        <v>P</v>
      </c>
      <c r="J2" s="17" t="str">
        <f>VLOOKUP(J3,Coachability!$C:$E,3,FALSE)</f>
        <v>P</v>
      </c>
      <c r="K2" s="17" t="str">
        <f>VLOOKUP(K3,Coachability!$C:$E,3,FALSE)</f>
        <v>P</v>
      </c>
      <c r="L2" s="17" t="str">
        <f>VLOOKUP(L3,Coachability!$C:$E,3,FALSE)</f>
        <v>P</v>
      </c>
      <c r="M2" s="18"/>
      <c r="N2" s="16"/>
    </row>
    <row r="3" spans="1:15" ht="152.25" customHeight="1" x14ac:dyDescent="0.25">
      <c r="A3" s="19" t="s">
        <v>4</v>
      </c>
      <c r="B3" s="19" t="s">
        <v>5</v>
      </c>
      <c r="C3" s="20" t="s">
        <v>6</v>
      </c>
      <c r="D3" s="20" t="s">
        <v>7</v>
      </c>
      <c r="E3" s="20" t="s">
        <v>8</v>
      </c>
      <c r="F3" s="21" t="s">
        <v>67</v>
      </c>
      <c r="G3" s="21" t="s">
        <v>68</v>
      </c>
      <c r="H3" s="21" t="s">
        <v>69</v>
      </c>
      <c r="I3" s="21" t="s">
        <v>70</v>
      </c>
      <c r="J3" s="21" t="s">
        <v>71</v>
      </c>
      <c r="K3" s="21" t="s">
        <v>72</v>
      </c>
      <c r="L3" s="21" t="s">
        <v>73</v>
      </c>
      <c r="M3" s="21"/>
      <c r="N3" s="21" t="s">
        <v>56</v>
      </c>
      <c r="O3" s="21"/>
    </row>
    <row r="4" spans="1:15" ht="15" x14ac:dyDescent="0.25">
      <c r="A4" s="4" t="s">
        <v>10</v>
      </c>
      <c r="B4" s="4" t="s">
        <v>11</v>
      </c>
      <c r="C4" s="4" t="s">
        <v>12</v>
      </c>
      <c r="D4" s="4" t="s">
        <v>13</v>
      </c>
      <c r="E4" s="4" t="s">
        <v>14</v>
      </c>
      <c r="F4" s="23">
        <v>56</v>
      </c>
      <c r="G4" s="23">
        <v>60</v>
      </c>
      <c r="H4" s="23">
        <v>89</v>
      </c>
      <c r="I4" s="23">
        <v>75</v>
      </c>
      <c r="J4" s="23">
        <v>95</v>
      </c>
      <c r="K4" s="23">
        <v>95</v>
      </c>
      <c r="L4" s="23">
        <v>70</v>
      </c>
      <c r="M4" s="5">
        <v>3</v>
      </c>
      <c r="N4" s="6">
        <v>72</v>
      </c>
      <c r="O4" s="29"/>
    </row>
    <row r="5" spans="1:15" ht="15" x14ac:dyDescent="0.25">
      <c r="A5" s="4" t="s">
        <v>35</v>
      </c>
      <c r="B5" s="4" t="s">
        <v>36</v>
      </c>
      <c r="C5" s="4" t="s">
        <v>17</v>
      </c>
      <c r="D5" s="22" t="s">
        <v>18</v>
      </c>
      <c r="E5" s="4" t="s">
        <v>31</v>
      </c>
      <c r="F5" s="23">
        <v>56</v>
      </c>
      <c r="G5" s="23">
        <v>50</v>
      </c>
      <c r="H5" s="23">
        <v>75</v>
      </c>
      <c r="I5" s="23">
        <v>81</v>
      </c>
      <c r="J5" s="23">
        <v>80</v>
      </c>
      <c r="K5" s="23">
        <v>80</v>
      </c>
      <c r="L5" s="23">
        <v>79</v>
      </c>
      <c r="M5" s="5">
        <v>3</v>
      </c>
      <c r="N5" s="6">
        <v>71</v>
      </c>
    </row>
    <row r="6" spans="1:15" ht="15" x14ac:dyDescent="0.25">
      <c r="A6" s="4" t="s">
        <v>28</v>
      </c>
      <c r="B6" s="4" t="s">
        <v>29</v>
      </c>
      <c r="C6" s="4" t="s">
        <v>30</v>
      </c>
      <c r="D6" s="4" t="s">
        <v>26</v>
      </c>
      <c r="E6" s="4" t="s">
        <v>31</v>
      </c>
      <c r="F6" s="23">
        <v>66</v>
      </c>
      <c r="G6" s="23">
        <v>25</v>
      </c>
      <c r="H6" s="23">
        <v>89</v>
      </c>
      <c r="I6" s="23">
        <v>75</v>
      </c>
      <c r="J6" s="23">
        <v>70</v>
      </c>
      <c r="K6" s="23">
        <v>95</v>
      </c>
      <c r="L6" s="23">
        <v>79</v>
      </c>
      <c r="M6" s="5">
        <v>3</v>
      </c>
      <c r="N6" s="6">
        <v>68</v>
      </c>
    </row>
    <row r="7" spans="1:15" ht="15" x14ac:dyDescent="0.25">
      <c r="A7" s="4" t="s">
        <v>23</v>
      </c>
      <c r="B7" s="4" t="s">
        <v>24</v>
      </c>
      <c r="C7" s="4" t="s">
        <v>25</v>
      </c>
      <c r="D7" s="4" t="s">
        <v>26</v>
      </c>
      <c r="E7" s="4" t="s">
        <v>27</v>
      </c>
      <c r="F7" s="23">
        <v>18</v>
      </c>
      <c r="G7" s="23">
        <v>90</v>
      </c>
      <c r="H7" s="23">
        <v>75</v>
      </c>
      <c r="I7" s="23">
        <v>55</v>
      </c>
      <c r="J7" s="23">
        <v>90</v>
      </c>
      <c r="K7" s="23">
        <v>55</v>
      </c>
      <c r="L7" s="23">
        <v>91</v>
      </c>
      <c r="M7" s="5">
        <v>2</v>
      </c>
      <c r="N7" s="6">
        <v>63</v>
      </c>
    </row>
    <row r="8" spans="1:15" ht="15" x14ac:dyDescent="0.25">
      <c r="A8" s="4" t="s">
        <v>20</v>
      </c>
      <c r="B8" s="4" t="s">
        <v>21</v>
      </c>
      <c r="C8" s="4" t="s">
        <v>12</v>
      </c>
      <c r="D8" s="4" t="s">
        <v>13</v>
      </c>
      <c r="E8" s="4" t="s">
        <v>22</v>
      </c>
      <c r="F8" s="23">
        <v>75</v>
      </c>
      <c r="G8" s="23">
        <v>50</v>
      </c>
      <c r="H8" s="23">
        <v>75</v>
      </c>
      <c r="I8" s="23">
        <v>55</v>
      </c>
      <c r="J8" s="23">
        <v>9</v>
      </c>
      <c r="K8" s="23">
        <v>80</v>
      </c>
      <c r="L8" s="23">
        <v>98</v>
      </c>
      <c r="M8" s="5">
        <v>2</v>
      </c>
      <c r="N8" s="6">
        <v>61</v>
      </c>
    </row>
    <row r="9" spans="1:15" ht="15" x14ac:dyDescent="0.25">
      <c r="A9" s="4" t="s">
        <v>32</v>
      </c>
      <c r="B9" s="4" t="s">
        <v>33</v>
      </c>
      <c r="C9" s="4" t="s">
        <v>30</v>
      </c>
      <c r="D9" s="22" t="s">
        <v>34</v>
      </c>
      <c r="E9" s="4" t="s">
        <v>14</v>
      </c>
      <c r="F9" s="23">
        <v>66</v>
      </c>
      <c r="G9" s="23">
        <v>60</v>
      </c>
      <c r="H9" s="23">
        <v>75</v>
      </c>
      <c r="I9" s="23">
        <v>31</v>
      </c>
      <c r="J9" s="23">
        <v>40</v>
      </c>
      <c r="K9" s="23">
        <v>55</v>
      </c>
      <c r="L9" s="23">
        <v>99</v>
      </c>
      <c r="M9" s="5">
        <v>3</v>
      </c>
      <c r="N9" s="6">
        <v>58</v>
      </c>
    </row>
    <row r="10" spans="1:15" ht="15" x14ac:dyDescent="0.25">
      <c r="A10" s="4" t="s">
        <v>15</v>
      </c>
      <c r="B10" s="4" t="s">
        <v>16</v>
      </c>
      <c r="C10" s="4" t="s">
        <v>17</v>
      </c>
      <c r="D10" s="4" t="s">
        <v>18</v>
      </c>
      <c r="E10" s="4" t="s">
        <v>19</v>
      </c>
      <c r="F10" s="23">
        <v>66</v>
      </c>
      <c r="G10" s="23">
        <v>50</v>
      </c>
      <c r="H10" s="23">
        <v>99</v>
      </c>
      <c r="I10" s="23">
        <v>55</v>
      </c>
      <c r="J10" s="23">
        <v>50</v>
      </c>
      <c r="K10" s="23">
        <v>55</v>
      </c>
      <c r="L10" s="23">
        <v>40</v>
      </c>
      <c r="M10" s="5">
        <v>3</v>
      </c>
      <c r="N10" s="6">
        <v>57</v>
      </c>
    </row>
    <row r="11" spans="1:15" ht="15" x14ac:dyDescent="0.25">
      <c r="A11" s="4" t="s">
        <v>39</v>
      </c>
      <c r="B11" s="4" t="s">
        <v>40</v>
      </c>
      <c r="C11" s="4" t="s">
        <v>14</v>
      </c>
      <c r="D11" s="4" t="s">
        <v>34</v>
      </c>
      <c r="E11" s="4" t="s">
        <v>22</v>
      </c>
      <c r="F11" s="23">
        <v>75</v>
      </c>
      <c r="G11" s="23">
        <v>90</v>
      </c>
      <c r="H11" s="23">
        <v>17</v>
      </c>
      <c r="I11" s="23">
        <v>31</v>
      </c>
      <c r="J11" s="23">
        <v>17</v>
      </c>
      <c r="K11" s="23">
        <v>80</v>
      </c>
      <c r="L11" s="23">
        <v>80</v>
      </c>
      <c r="M11" s="5">
        <v>2</v>
      </c>
      <c r="N11" s="6">
        <v>54</v>
      </c>
    </row>
    <row r="12" spans="1:15" ht="15" x14ac:dyDescent="0.25">
      <c r="A12" s="4" t="s">
        <v>37</v>
      </c>
      <c r="B12" s="4" t="s">
        <v>38</v>
      </c>
      <c r="C12" s="4" t="s">
        <v>14</v>
      </c>
      <c r="D12" s="22" t="s">
        <v>26</v>
      </c>
      <c r="E12" s="4" t="s">
        <v>19</v>
      </c>
      <c r="F12" s="23">
        <v>56</v>
      </c>
      <c r="G12" s="23">
        <v>50</v>
      </c>
      <c r="H12" s="23">
        <v>17</v>
      </c>
      <c r="I12" s="23">
        <v>75</v>
      </c>
      <c r="J12" s="23">
        <v>40</v>
      </c>
      <c r="K12" s="23">
        <v>55</v>
      </c>
      <c r="L12" s="23">
        <v>31</v>
      </c>
      <c r="M12" s="5">
        <v>1</v>
      </c>
      <c r="N12" s="6">
        <v>46</v>
      </c>
    </row>
    <row r="13" spans="1:15" ht="15" x14ac:dyDescent="0.25">
      <c r="A13" s="4" t="s">
        <v>41</v>
      </c>
      <c r="B13" s="4" t="s">
        <v>42</v>
      </c>
      <c r="C13" s="4" t="s">
        <v>30</v>
      </c>
      <c r="D13" s="4" t="s">
        <v>34</v>
      </c>
      <c r="E13" s="4" t="s">
        <v>43</v>
      </c>
      <c r="F13" s="23">
        <v>56</v>
      </c>
      <c r="G13" s="23">
        <v>4</v>
      </c>
      <c r="H13" s="23">
        <v>17</v>
      </c>
      <c r="I13" s="23">
        <v>17</v>
      </c>
      <c r="J13" s="23">
        <v>31</v>
      </c>
      <c r="K13" s="23">
        <v>55</v>
      </c>
      <c r="L13" s="23">
        <v>40</v>
      </c>
      <c r="M13" s="5">
        <v>1</v>
      </c>
      <c r="N13" s="6">
        <v>31</v>
      </c>
    </row>
    <row r="14" spans="1:15" s="46" customFormat="1" ht="15" x14ac:dyDescent="0.25">
      <c r="A14" s="41"/>
      <c r="B14" s="41"/>
      <c r="C14" s="41"/>
      <c r="D14" s="41"/>
      <c r="E14" s="43"/>
      <c r="F14" s="44"/>
      <c r="G14" s="44"/>
      <c r="H14" s="44"/>
      <c r="I14" s="44"/>
      <c r="J14" s="44"/>
      <c r="K14" s="44"/>
      <c r="L14" s="44"/>
      <c r="M14" s="45"/>
      <c r="N14" s="42"/>
    </row>
    <row r="15" spans="1:15" ht="15" x14ac:dyDescent="0.25">
      <c r="A15" s="9"/>
      <c r="B15" s="9"/>
      <c r="C15" s="10"/>
      <c r="D15" s="10"/>
      <c r="E15" s="11" t="s">
        <v>57</v>
      </c>
      <c r="F15" s="12">
        <f t="shared" ref="F15:M15" ca="1" si="0">(SUMPRODUCT(SUBTOTAL(3,OFFSET(F4:F13,ROW(F4:F13)-MIN(ROW(F4:F13)),,1))*((F4:F13&lt;24.5))))/F19</f>
        <v>0.1</v>
      </c>
      <c r="G15" s="12">
        <f t="shared" ca="1" si="0"/>
        <v>0.1</v>
      </c>
      <c r="H15" s="12">
        <f t="shared" ca="1" si="0"/>
        <v>0.3</v>
      </c>
      <c r="I15" s="12">
        <f t="shared" ca="1" si="0"/>
        <v>0.1</v>
      </c>
      <c r="J15" s="12">
        <f t="shared" ca="1" si="0"/>
        <v>0.2</v>
      </c>
      <c r="K15" s="12">
        <f t="shared" ca="1" si="0"/>
        <v>0</v>
      </c>
      <c r="L15" s="12">
        <f t="shared" ca="1" si="0"/>
        <v>0</v>
      </c>
      <c r="M15" s="25" t="e">
        <f t="shared" ca="1" si="0"/>
        <v>#DIV/0!</v>
      </c>
      <c r="N15" s="26"/>
    </row>
    <row r="16" spans="1:15" ht="15" x14ac:dyDescent="0.25">
      <c r="A16" s="9"/>
      <c r="B16" s="9"/>
      <c r="C16" s="10"/>
      <c r="D16" s="10"/>
      <c r="E16" s="11" t="s">
        <v>58</v>
      </c>
      <c r="F16" s="12">
        <f t="shared" ref="F16:M16" ca="1" si="1">(SUMPRODUCT(SUBTOTAL(3,OFFSET(F4:F13,ROW(F4:F13)-MIN(ROW(F4:F13)),,1))*((F4:F13&lt;49.5)-(SUM(F15:F15)))/F19))</f>
        <v>-1.0408340855860843E-17</v>
      </c>
      <c r="G16" s="12">
        <f t="shared" ca="1" si="1"/>
        <v>9.9999999999999978E-2</v>
      </c>
      <c r="H16" s="12">
        <f t="shared" ca="1" si="1"/>
        <v>-2.7755575615628914E-17</v>
      </c>
      <c r="I16" s="12">
        <f t="shared" ca="1" si="1"/>
        <v>0.2</v>
      </c>
      <c r="J16" s="12">
        <f t="shared" ca="1" si="1"/>
        <v>0.30000000000000004</v>
      </c>
      <c r="K16" s="12">
        <f t="shared" ca="1" si="1"/>
        <v>0</v>
      </c>
      <c r="L16" s="12">
        <f t="shared" ca="1" si="1"/>
        <v>0.30000000000000004</v>
      </c>
      <c r="M16" s="25" t="e">
        <f t="shared" ca="1" si="1"/>
        <v>#DIV/0!</v>
      </c>
      <c r="N16" s="26"/>
    </row>
    <row r="17" spans="1:17" ht="15" x14ac:dyDescent="0.25">
      <c r="A17" s="9"/>
      <c r="B17" s="9"/>
      <c r="C17" s="10"/>
      <c r="D17" s="10"/>
      <c r="E17" s="11" t="s">
        <v>59</v>
      </c>
      <c r="F17" s="12">
        <f t="shared" ref="F17:M17" ca="1" si="2">(SUMPRODUCT(SUBTOTAL(3,OFFSET(F4:F13,ROW(F4:F13)-MIN(ROW(F4:F13)),,1))*((F4:F13&lt;74.5)-(SUM(F15:F16)))/F19))</f>
        <v>0.69999999999999984</v>
      </c>
      <c r="G17" s="12">
        <f t="shared" ca="1" si="2"/>
        <v>0.6</v>
      </c>
      <c r="H17" s="12">
        <f t="shared" ca="1" si="2"/>
        <v>5.5511151231257827E-17</v>
      </c>
      <c r="I17" s="12">
        <f t="shared" ca="1" si="2"/>
        <v>0.29999999999999993</v>
      </c>
      <c r="J17" s="12">
        <f t="shared" ca="1" si="2"/>
        <v>0.2</v>
      </c>
      <c r="K17" s="12">
        <f t="shared" ca="1" si="2"/>
        <v>0.5</v>
      </c>
      <c r="L17" s="12">
        <f t="shared" ca="1" si="2"/>
        <v>9.9999999999999922E-2</v>
      </c>
      <c r="M17" s="25" t="e">
        <f t="shared" ca="1" si="2"/>
        <v>#DIV/0!</v>
      </c>
      <c r="N17" s="26"/>
    </row>
    <row r="18" spans="1:17" ht="15" x14ac:dyDescent="0.25">
      <c r="A18" s="9"/>
      <c r="B18" s="9"/>
      <c r="C18" s="10"/>
      <c r="D18" s="10"/>
      <c r="E18" s="11" t="s">
        <v>60</v>
      </c>
      <c r="F18" s="12">
        <f t="shared" ref="F18:M18" ca="1" si="3">(SUMPRODUCT(SUBTOTAL(3,OFFSET(F4:F13,ROW(F4:F13)-MIN(ROW(F4:F13)),,1))*((F4:F13&lt;100)-(SUM(F15:F17)))/F19))</f>
        <v>0.20000000000000018</v>
      </c>
      <c r="G18" s="12">
        <f t="shared" ca="1" si="3"/>
        <v>0.20000000000000009</v>
      </c>
      <c r="H18" s="12">
        <f t="shared" ca="1" si="3"/>
        <v>0.69999999999999984</v>
      </c>
      <c r="I18" s="12">
        <f t="shared" ca="1" si="3"/>
        <v>0.39999999999999997</v>
      </c>
      <c r="J18" s="12">
        <f t="shared" ca="1" si="3"/>
        <v>0.30000000000000004</v>
      </c>
      <c r="K18" s="12">
        <f t="shared" ca="1" si="3"/>
        <v>0.49999999999999994</v>
      </c>
      <c r="L18" s="12">
        <f t="shared" ca="1" si="3"/>
        <v>0.60000000000000009</v>
      </c>
      <c r="M18" s="25" t="e">
        <f t="shared" ca="1" si="3"/>
        <v>#DIV/0!</v>
      </c>
      <c r="N18" s="26"/>
    </row>
    <row r="19" spans="1:17" ht="15" x14ac:dyDescent="0.25">
      <c r="A19" s="9"/>
      <c r="B19" s="9"/>
      <c r="C19" s="10"/>
      <c r="D19" s="10"/>
      <c r="E19" s="11" t="s">
        <v>47</v>
      </c>
      <c r="F19" s="13">
        <f t="shared" ref="F19:L19" si="4">SUBTOTAL(2,F4:F13)</f>
        <v>10</v>
      </c>
      <c r="G19" s="13">
        <f t="shared" si="4"/>
        <v>10</v>
      </c>
      <c r="H19" s="13">
        <f t="shared" si="4"/>
        <v>10</v>
      </c>
      <c r="I19" s="13">
        <f t="shared" si="4"/>
        <v>10</v>
      </c>
      <c r="J19" s="13">
        <f t="shared" si="4"/>
        <v>10</v>
      </c>
      <c r="K19" s="13">
        <f t="shared" si="4"/>
        <v>10</v>
      </c>
      <c r="L19" s="13">
        <f t="shared" si="4"/>
        <v>10</v>
      </c>
      <c r="M19" s="27"/>
      <c r="N19" s="28"/>
    </row>
    <row r="20" spans="1:17" ht="15" x14ac:dyDescent="0.25">
      <c r="A20" s="9"/>
      <c r="B20" s="9"/>
      <c r="C20" s="10"/>
      <c r="D20" s="10"/>
      <c r="E20" s="11" t="s">
        <v>48</v>
      </c>
      <c r="F20" s="13">
        <f t="shared" ref="F20:L20" si="5">SUBTOTAL(1,F4:F13)</f>
        <v>59</v>
      </c>
      <c r="G20" s="13">
        <f t="shared" si="5"/>
        <v>52.9</v>
      </c>
      <c r="H20" s="13">
        <f t="shared" si="5"/>
        <v>62.8</v>
      </c>
      <c r="I20" s="13">
        <f t="shared" si="5"/>
        <v>55</v>
      </c>
      <c r="J20" s="13">
        <f t="shared" si="5"/>
        <v>52.2</v>
      </c>
      <c r="K20" s="13">
        <f t="shared" si="5"/>
        <v>70.5</v>
      </c>
      <c r="L20" s="13">
        <f t="shared" si="5"/>
        <v>70.7</v>
      </c>
      <c r="M20" s="27"/>
      <c r="N20" s="28"/>
    </row>
    <row r="22" spans="1:17" x14ac:dyDescent="0.2">
      <c r="A22" s="7"/>
      <c r="B22" s="7"/>
      <c r="C22" s="7"/>
      <c r="D22" s="7"/>
      <c r="E22" s="7"/>
      <c r="F22" s="24"/>
      <c r="G22" s="24"/>
      <c r="H22" s="24"/>
      <c r="I22" s="24"/>
      <c r="J22" s="24"/>
      <c r="K22" s="24"/>
      <c r="L22" s="24"/>
      <c r="M22" s="24"/>
      <c r="N22" s="24"/>
    </row>
    <row r="23" spans="1:17" x14ac:dyDescent="0.2">
      <c r="A23" s="52"/>
      <c r="B23" s="52"/>
      <c r="C23" s="52"/>
      <c r="D23" s="52"/>
      <c r="E23" s="52"/>
      <c r="F23" s="52"/>
      <c r="G23" s="52"/>
      <c r="H23" s="52"/>
      <c r="I23" s="52"/>
      <c r="J23" s="52"/>
      <c r="K23" s="52"/>
      <c r="L23" s="52"/>
      <c r="M23" s="52"/>
      <c r="N23" s="52"/>
      <c r="O23" s="52"/>
      <c r="P23" s="31"/>
      <c r="Q23" s="31"/>
    </row>
  </sheetData>
  <sheetProtection sort="0" autoFilter="0"/>
  <autoFilter ref="A3:N13" xr:uid="{00000000-0009-0000-0000-000005000000}">
    <sortState xmlns:xlrd2="http://schemas.microsoft.com/office/spreadsheetml/2017/richdata2" ref="A4:N13">
      <sortCondition descending="1" ref="N3:N13"/>
    </sortState>
  </autoFilter>
  <mergeCells count="2">
    <mergeCell ref="A1:N1"/>
    <mergeCell ref="A23:O23"/>
  </mergeCells>
  <conditionalFormatting sqref="O4 K22:M22 F4:L19 F21:J22 K21:L21">
    <cfRule type="cellIs" dxfId="13" priority="9" operator="between">
      <formula>50</formula>
      <formula>74.5</formula>
    </cfRule>
    <cfRule type="cellIs" dxfId="12" priority="10" operator="between">
      <formula>24.5</formula>
      <formula>49.5</formula>
    </cfRule>
  </conditionalFormatting>
  <conditionalFormatting sqref="F4:L14 O4">
    <cfRule type="dataBar" priority="11">
      <dataBar>
        <cfvo type="min"/>
        <cfvo type="max"/>
        <color theme="7" tint="0.39997558519241921"/>
      </dataBar>
      <extLst>
        <ext xmlns:x14="http://schemas.microsoft.com/office/spreadsheetml/2009/9/main" uri="{B025F937-C7B1-47D3-B67F-A62EFF666E3E}">
          <x14:id>{5E58034B-B89E-4511-B5A5-5CAC68ADD54A}</x14:id>
        </ext>
      </extLst>
    </cfRule>
    <cfRule type="cellIs" dxfId="11" priority="12" operator="greaterThan">
      <formula>74.5</formula>
    </cfRule>
    <cfRule type="cellIs" dxfId="10" priority="13" operator="between">
      <formula>0</formula>
      <formula>24.5</formula>
    </cfRule>
  </conditionalFormatting>
  <conditionalFormatting sqref="N4:N14">
    <cfRule type="expression" dxfId="9" priority="3">
      <formula>M4=3</formula>
    </cfRule>
    <cfRule type="expression" dxfId="8" priority="4">
      <formula>M4=2</formula>
    </cfRule>
    <cfRule type="expression" dxfId="7" priority="5">
      <formula>M4=1</formula>
    </cfRule>
  </conditionalFormatting>
  <pageMargins left="0.25" right="0.25" top="0.25" bottom="0.25" header="0.3" footer="0.3"/>
  <pageSetup scale="71" fitToHeight="0" orientation="landscape" r:id="rId1"/>
  <headerFooter>
    <oddFooter>&amp;C&amp;G
&amp;R&amp;9Confidential | © 2020 Chally Assessment, LLC</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5E58034B-B89E-4511-B5A5-5CAC68ADD54A}">
            <x14:dataBar minLength="0" maxLength="100" border="1" negativeBarBorderColorSameAsPositive="0">
              <x14:cfvo type="autoMin"/>
              <x14:cfvo type="autoMax"/>
              <x14:borderColor theme="7" tint="0.79998168889431442"/>
              <x14:negativeFillColor rgb="FFFF0000"/>
              <x14:negativeBorderColor rgb="FFFF0000"/>
              <x14:axisColor rgb="FF000000"/>
            </x14:dataBar>
          </x14:cfRule>
          <xm:sqref>F4:L14 O4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22"/>
  <sheetViews>
    <sheetView showGridLines="0" zoomScaleNormal="100" zoomScalePageLayoutView="80" workbookViewId="0">
      <selection sqref="A1:M1"/>
    </sheetView>
  </sheetViews>
  <sheetFormatPr defaultColWidth="11.125" defaultRowHeight="14.25" x14ac:dyDescent="0.2"/>
  <cols>
    <col min="1" max="1" width="12.125" style="1" bestFit="1" customWidth="1"/>
    <col min="2" max="2" width="13.625" style="1" customWidth="1"/>
    <col min="3" max="3" width="18.625" style="1" bestFit="1" customWidth="1"/>
    <col min="4" max="4" width="9.25" style="1" customWidth="1"/>
    <col min="5" max="5" width="30.625" style="1" bestFit="1" customWidth="1"/>
    <col min="6" max="6" width="11.125" style="1" customWidth="1"/>
    <col min="7" max="11" width="11.125" style="1"/>
    <col min="12" max="12" width="1.625" style="1" hidden="1" customWidth="1"/>
    <col min="13" max="13" width="7.125" style="1" bestFit="1" customWidth="1"/>
    <col min="14" max="14" width="9.25" style="1" customWidth="1"/>
    <col min="15" max="16384" width="11.125" style="1"/>
  </cols>
  <sheetData>
    <row r="1" spans="1:14" ht="309" customHeight="1" x14ac:dyDescent="0.2">
      <c r="A1" s="54"/>
      <c r="B1" s="54"/>
      <c r="C1" s="54"/>
      <c r="D1" s="54"/>
      <c r="E1" s="54"/>
      <c r="F1" s="54"/>
      <c r="G1" s="54"/>
      <c r="H1" s="54"/>
      <c r="I1" s="54"/>
      <c r="J1" s="54"/>
      <c r="K1" s="54"/>
      <c r="L1" s="54"/>
      <c r="M1" s="54"/>
    </row>
    <row r="2" spans="1:14" ht="16.5" x14ac:dyDescent="0.25">
      <c r="A2" s="40"/>
      <c r="B2" s="40"/>
      <c r="C2" s="40"/>
      <c r="D2" s="40"/>
      <c r="E2" s="16" t="s">
        <v>49</v>
      </c>
      <c r="F2" s="17" t="str">
        <f>VLOOKUP(F3,Coachability!$C:$E,3,FALSE)</f>
        <v>P</v>
      </c>
      <c r="G2" s="17" t="str">
        <f>VLOOKUP(G3,Coachability!$C:$E,3,FALSE)</f>
        <v>P</v>
      </c>
      <c r="H2" s="17" t="str">
        <f>VLOOKUP(H3,Coachability!$C:$E,3,FALSE)</f>
        <v>P</v>
      </c>
      <c r="I2" s="17" t="str">
        <f>VLOOKUP(I3,Coachability!$C:$E,3,FALSE)</f>
        <v>È</v>
      </c>
      <c r="J2" s="17" t="str">
        <f>VLOOKUP(J3,Coachability!$C:$E,3,FALSE)</f>
        <v>P</v>
      </c>
      <c r="K2" s="17" t="str">
        <f>VLOOKUP(K3,Coachability!$C:$E,3,FALSE)</f>
        <v>P</v>
      </c>
      <c r="L2" s="18"/>
      <c r="M2" s="16"/>
    </row>
    <row r="3" spans="1:14" ht="152.25" customHeight="1" x14ac:dyDescent="0.25">
      <c r="A3" s="19" t="s">
        <v>4</v>
      </c>
      <c r="B3" s="19" t="s">
        <v>5</v>
      </c>
      <c r="C3" s="20" t="s">
        <v>6</v>
      </c>
      <c r="D3" s="20" t="s">
        <v>7</v>
      </c>
      <c r="E3" s="20" t="s">
        <v>8</v>
      </c>
      <c r="F3" s="21" t="s">
        <v>73</v>
      </c>
      <c r="G3" s="21" t="s">
        <v>71</v>
      </c>
      <c r="H3" s="21" t="s">
        <v>74</v>
      </c>
      <c r="I3" s="21" t="s">
        <v>75</v>
      </c>
      <c r="J3" s="21" t="s">
        <v>51</v>
      </c>
      <c r="K3" s="21" t="s">
        <v>76</v>
      </c>
      <c r="L3" s="21"/>
      <c r="M3" s="21" t="s">
        <v>56</v>
      </c>
      <c r="N3" s="21"/>
    </row>
    <row r="4" spans="1:14" ht="15" x14ac:dyDescent="0.25">
      <c r="A4" s="4" t="s">
        <v>23</v>
      </c>
      <c r="B4" s="4" t="s">
        <v>24</v>
      </c>
      <c r="C4" s="4" t="s">
        <v>25</v>
      </c>
      <c r="D4" s="4" t="s">
        <v>26</v>
      </c>
      <c r="E4" s="4" t="s">
        <v>27</v>
      </c>
      <c r="F4" s="23">
        <v>91</v>
      </c>
      <c r="G4" s="23">
        <v>90</v>
      </c>
      <c r="H4" s="23">
        <v>95</v>
      </c>
      <c r="I4" s="23">
        <v>85</v>
      </c>
      <c r="J4" s="23">
        <v>33</v>
      </c>
      <c r="K4" s="23">
        <v>75</v>
      </c>
      <c r="L4" s="5">
        <v>3</v>
      </c>
      <c r="M4" s="6">
        <v>71</v>
      </c>
      <c r="N4" s="29"/>
    </row>
    <row r="5" spans="1:14" ht="15" x14ac:dyDescent="0.25">
      <c r="A5" s="4" t="s">
        <v>28</v>
      </c>
      <c r="B5" s="4" t="s">
        <v>29</v>
      </c>
      <c r="C5" s="4" t="s">
        <v>30</v>
      </c>
      <c r="D5" s="4" t="s">
        <v>26</v>
      </c>
      <c r="E5" s="4" t="s">
        <v>31</v>
      </c>
      <c r="F5" s="23">
        <v>79</v>
      </c>
      <c r="G5" s="23">
        <v>70</v>
      </c>
      <c r="H5" s="23">
        <v>52</v>
      </c>
      <c r="I5" s="23">
        <v>99</v>
      </c>
      <c r="J5" s="23">
        <v>92</v>
      </c>
      <c r="K5" s="23">
        <v>40</v>
      </c>
      <c r="L5" s="5">
        <v>3</v>
      </c>
      <c r="M5" s="6">
        <v>67</v>
      </c>
    </row>
    <row r="6" spans="1:14" ht="15" x14ac:dyDescent="0.25">
      <c r="A6" s="4" t="s">
        <v>10</v>
      </c>
      <c r="B6" s="4" t="s">
        <v>11</v>
      </c>
      <c r="C6" s="4" t="s">
        <v>12</v>
      </c>
      <c r="D6" s="4" t="s">
        <v>13</v>
      </c>
      <c r="E6" s="4" t="s">
        <v>14</v>
      </c>
      <c r="F6" s="23">
        <v>70</v>
      </c>
      <c r="G6" s="23">
        <v>95</v>
      </c>
      <c r="H6" s="23">
        <v>52</v>
      </c>
      <c r="I6" s="23">
        <v>75</v>
      </c>
      <c r="J6" s="23">
        <v>58</v>
      </c>
      <c r="K6" s="23">
        <v>60</v>
      </c>
      <c r="L6" s="5">
        <v>3</v>
      </c>
      <c r="M6" s="6">
        <v>66</v>
      </c>
    </row>
    <row r="7" spans="1:14" ht="15" x14ac:dyDescent="0.25">
      <c r="A7" s="4" t="s">
        <v>35</v>
      </c>
      <c r="B7" s="4" t="s">
        <v>36</v>
      </c>
      <c r="C7" s="4" t="s">
        <v>17</v>
      </c>
      <c r="D7" s="22" t="s">
        <v>18</v>
      </c>
      <c r="E7" s="4" t="s">
        <v>31</v>
      </c>
      <c r="F7" s="23">
        <v>79</v>
      </c>
      <c r="G7" s="23">
        <v>80</v>
      </c>
      <c r="H7" s="23">
        <v>75</v>
      </c>
      <c r="I7" s="23">
        <v>12</v>
      </c>
      <c r="J7" s="23">
        <v>74</v>
      </c>
      <c r="K7" s="23">
        <v>50</v>
      </c>
      <c r="L7" s="5">
        <v>2</v>
      </c>
      <c r="M7" s="6">
        <v>62</v>
      </c>
    </row>
    <row r="8" spans="1:14" ht="15" x14ac:dyDescent="0.25">
      <c r="A8" s="4" t="s">
        <v>15</v>
      </c>
      <c r="B8" s="4" t="s">
        <v>16</v>
      </c>
      <c r="C8" s="4" t="s">
        <v>17</v>
      </c>
      <c r="D8" s="4" t="s">
        <v>18</v>
      </c>
      <c r="E8" s="4" t="s">
        <v>19</v>
      </c>
      <c r="F8" s="23">
        <v>40</v>
      </c>
      <c r="G8" s="23">
        <v>50</v>
      </c>
      <c r="H8" s="23">
        <v>52</v>
      </c>
      <c r="I8" s="23">
        <v>31</v>
      </c>
      <c r="J8" s="23">
        <v>66</v>
      </c>
      <c r="K8" s="23">
        <v>94</v>
      </c>
      <c r="L8" s="5">
        <v>3</v>
      </c>
      <c r="M8" s="6">
        <v>53</v>
      </c>
    </row>
    <row r="9" spans="1:14" ht="15" x14ac:dyDescent="0.25">
      <c r="A9" s="4" t="s">
        <v>32</v>
      </c>
      <c r="B9" s="4" t="s">
        <v>33</v>
      </c>
      <c r="C9" s="4" t="s">
        <v>30</v>
      </c>
      <c r="D9" s="22" t="s">
        <v>34</v>
      </c>
      <c r="E9" s="4" t="s">
        <v>14</v>
      </c>
      <c r="F9" s="23">
        <v>99</v>
      </c>
      <c r="G9" s="23">
        <v>40</v>
      </c>
      <c r="H9" s="23">
        <v>52</v>
      </c>
      <c r="I9" s="23">
        <v>50</v>
      </c>
      <c r="J9" s="23">
        <v>9</v>
      </c>
      <c r="K9" s="23">
        <v>75</v>
      </c>
      <c r="L9" s="5">
        <v>2</v>
      </c>
      <c r="M9" s="6">
        <v>51</v>
      </c>
    </row>
    <row r="10" spans="1:14" ht="15" x14ac:dyDescent="0.25">
      <c r="A10" s="4" t="s">
        <v>20</v>
      </c>
      <c r="B10" s="4" t="s">
        <v>21</v>
      </c>
      <c r="C10" s="4" t="s">
        <v>12</v>
      </c>
      <c r="D10" s="4" t="s">
        <v>13</v>
      </c>
      <c r="E10" s="4" t="s">
        <v>22</v>
      </c>
      <c r="F10" s="23">
        <v>98</v>
      </c>
      <c r="G10" s="23">
        <v>9</v>
      </c>
      <c r="H10" s="23">
        <v>52</v>
      </c>
      <c r="I10" s="23">
        <v>50</v>
      </c>
      <c r="J10" s="23">
        <v>66</v>
      </c>
      <c r="K10" s="23">
        <v>40</v>
      </c>
      <c r="L10" s="5">
        <v>2</v>
      </c>
      <c r="M10" s="6">
        <v>50</v>
      </c>
    </row>
    <row r="11" spans="1:14" ht="15" x14ac:dyDescent="0.25">
      <c r="A11" s="4" t="s">
        <v>37</v>
      </c>
      <c r="B11" s="4" t="s">
        <v>38</v>
      </c>
      <c r="C11" s="4" t="s">
        <v>14</v>
      </c>
      <c r="D11" s="22" t="s">
        <v>26</v>
      </c>
      <c r="E11" s="4" t="s">
        <v>19</v>
      </c>
      <c r="F11" s="23">
        <v>31</v>
      </c>
      <c r="G11" s="23">
        <v>40</v>
      </c>
      <c r="H11" s="23">
        <v>11</v>
      </c>
      <c r="I11" s="23">
        <v>85</v>
      </c>
      <c r="J11" s="23">
        <v>9</v>
      </c>
      <c r="K11" s="23">
        <v>80</v>
      </c>
      <c r="L11" s="5">
        <v>1</v>
      </c>
      <c r="M11" s="6">
        <v>42</v>
      </c>
    </row>
    <row r="12" spans="1:14" ht="15" x14ac:dyDescent="0.25">
      <c r="A12" s="4" t="s">
        <v>41</v>
      </c>
      <c r="B12" s="4" t="s">
        <v>42</v>
      </c>
      <c r="C12" s="4" t="s">
        <v>30</v>
      </c>
      <c r="D12" s="4" t="s">
        <v>34</v>
      </c>
      <c r="E12" s="4" t="s">
        <v>43</v>
      </c>
      <c r="F12" s="23">
        <v>40</v>
      </c>
      <c r="G12" s="23">
        <v>31</v>
      </c>
      <c r="H12" s="23">
        <v>40</v>
      </c>
      <c r="I12" s="23">
        <v>31</v>
      </c>
      <c r="J12" s="23">
        <v>6</v>
      </c>
      <c r="K12" s="23">
        <v>50</v>
      </c>
      <c r="L12" s="5">
        <v>1</v>
      </c>
      <c r="M12" s="6">
        <v>33</v>
      </c>
    </row>
    <row r="13" spans="1:14" ht="15" x14ac:dyDescent="0.25">
      <c r="A13" s="4" t="s">
        <v>39</v>
      </c>
      <c r="B13" s="4" t="s">
        <v>40</v>
      </c>
      <c r="C13" s="4" t="s">
        <v>14</v>
      </c>
      <c r="D13" s="4" t="s">
        <v>34</v>
      </c>
      <c r="E13" s="4" t="s">
        <v>22</v>
      </c>
      <c r="F13" s="23">
        <v>80</v>
      </c>
      <c r="G13" s="23">
        <v>17</v>
      </c>
      <c r="H13" s="23">
        <v>11</v>
      </c>
      <c r="I13" s="23">
        <v>75</v>
      </c>
      <c r="J13" s="23">
        <v>6</v>
      </c>
      <c r="K13" s="23">
        <v>3</v>
      </c>
      <c r="L13" s="5">
        <v>1</v>
      </c>
      <c r="M13" s="6">
        <v>32</v>
      </c>
    </row>
    <row r="14" spans="1:14" x14ac:dyDescent="0.2">
      <c r="A14" s="7"/>
      <c r="B14" s="7"/>
      <c r="C14" s="7"/>
      <c r="D14" s="7"/>
      <c r="E14" s="7"/>
      <c r="F14" s="24"/>
      <c r="G14" s="24"/>
      <c r="H14" s="24"/>
      <c r="I14" s="24"/>
      <c r="J14" s="24"/>
      <c r="K14" s="24"/>
      <c r="L14" s="24"/>
      <c r="M14" s="24"/>
    </row>
    <row r="15" spans="1:14" ht="15" x14ac:dyDescent="0.25">
      <c r="A15" s="9"/>
      <c r="B15" s="9"/>
      <c r="C15" s="10"/>
      <c r="D15" s="10"/>
      <c r="E15" s="11" t="s">
        <v>57</v>
      </c>
      <c r="F15" s="12">
        <f t="shared" ref="F15:L15" ca="1" si="0">(SUMPRODUCT(SUBTOTAL(3,OFFSET(F4:F13,ROW(F4:F13)-MIN(ROW(F4:F13)),,1))*((F4:F13&lt;24.5))))/F19</f>
        <v>0</v>
      </c>
      <c r="G15" s="12">
        <f t="shared" ca="1" si="0"/>
        <v>0.2</v>
      </c>
      <c r="H15" s="12">
        <f t="shared" ca="1" si="0"/>
        <v>0.2</v>
      </c>
      <c r="I15" s="12">
        <f t="shared" ca="1" si="0"/>
        <v>0.1</v>
      </c>
      <c r="J15" s="12">
        <f t="shared" ca="1" si="0"/>
        <v>0.4</v>
      </c>
      <c r="K15" s="12">
        <f t="shared" ca="1" si="0"/>
        <v>0.1</v>
      </c>
      <c r="L15" s="25" t="e">
        <f t="shared" ca="1" si="0"/>
        <v>#DIV/0!</v>
      </c>
      <c r="M15" s="26"/>
    </row>
    <row r="16" spans="1:14" ht="15" x14ac:dyDescent="0.25">
      <c r="A16" s="9"/>
      <c r="B16" s="9"/>
      <c r="C16" s="10"/>
      <c r="D16" s="10"/>
      <c r="E16" s="11" t="s">
        <v>58</v>
      </c>
      <c r="F16" s="12">
        <f t="shared" ref="F16:L16" ca="1" si="1">(SUMPRODUCT(SUBTOTAL(3,OFFSET(F4:F13,ROW(F4:F13)-MIN(ROW(F4:F13)),,1))*((F4:F13&lt;49.5)-(SUM(F15:F15)))/F19))</f>
        <v>0.30000000000000004</v>
      </c>
      <c r="G16" s="12">
        <f t="shared" ca="1" si="1"/>
        <v>0.30000000000000004</v>
      </c>
      <c r="H16" s="12">
        <f t="shared" ca="1" si="1"/>
        <v>9.9999999999999992E-2</v>
      </c>
      <c r="I16" s="12">
        <f t="shared" ca="1" si="1"/>
        <v>0.19999999999999996</v>
      </c>
      <c r="J16" s="12">
        <f t="shared" ca="1" si="1"/>
        <v>9.9999999999999978E-2</v>
      </c>
      <c r="K16" s="12">
        <f t="shared" ca="1" si="1"/>
        <v>0.2</v>
      </c>
      <c r="L16" s="25" t="e">
        <f t="shared" ca="1" si="1"/>
        <v>#DIV/0!</v>
      </c>
      <c r="M16" s="26"/>
    </row>
    <row r="17" spans="1:16" ht="15" x14ac:dyDescent="0.25">
      <c r="A17" s="9"/>
      <c r="B17" s="9"/>
      <c r="C17" s="10"/>
      <c r="D17" s="10"/>
      <c r="E17" s="11" t="s">
        <v>59</v>
      </c>
      <c r="F17" s="12">
        <f t="shared" ref="F17:L17" ca="1" si="2">(SUMPRODUCT(SUBTOTAL(3,OFFSET(F4:F13,ROW(F4:F13)-MIN(ROW(F4:F13)),,1))*((F4:F13&lt;74.5)-(SUM(F15:F16)))/F19))</f>
        <v>9.999999999999995E-2</v>
      </c>
      <c r="G17" s="12">
        <f t="shared" ca="1" si="2"/>
        <v>0.2</v>
      </c>
      <c r="H17" s="12">
        <f t="shared" ca="1" si="2"/>
        <v>0.5</v>
      </c>
      <c r="I17" s="12">
        <f t="shared" ca="1" si="2"/>
        <v>0.20000000000000007</v>
      </c>
      <c r="J17" s="12">
        <f t="shared" ca="1" si="2"/>
        <v>0.39999999999999997</v>
      </c>
      <c r="K17" s="12">
        <f t="shared" ca="1" si="2"/>
        <v>0.3</v>
      </c>
      <c r="L17" s="25" t="e">
        <f t="shared" ca="1" si="2"/>
        <v>#DIV/0!</v>
      </c>
      <c r="M17" s="26"/>
    </row>
    <row r="18" spans="1:16" ht="15" x14ac:dyDescent="0.25">
      <c r="A18" s="9"/>
      <c r="B18" s="9"/>
      <c r="C18" s="10"/>
      <c r="D18" s="10"/>
      <c r="E18" s="11" t="s">
        <v>60</v>
      </c>
      <c r="F18" s="12">
        <f t="shared" ref="F18:L18" ca="1" si="3">(SUMPRODUCT(SUBTOTAL(3,OFFSET(F4:F13,ROW(F4:F13)-MIN(ROW(F4:F13)),,1))*((F4:F13&lt;100)-(SUM(F15:F17)))/F19))</f>
        <v>0.60000000000000009</v>
      </c>
      <c r="G18" s="12">
        <f t="shared" ca="1" si="3"/>
        <v>0.30000000000000004</v>
      </c>
      <c r="H18" s="12">
        <f t="shared" ca="1" si="3"/>
        <v>0.19999999999999993</v>
      </c>
      <c r="I18" s="12">
        <f t="shared" ca="1" si="3"/>
        <v>0.49999999999999994</v>
      </c>
      <c r="J18" s="12">
        <f t="shared" ca="1" si="3"/>
        <v>0.10000000000000009</v>
      </c>
      <c r="K18" s="12">
        <f t="shared" ca="1" si="3"/>
        <v>0.39999999999999986</v>
      </c>
      <c r="L18" s="25" t="e">
        <f t="shared" ca="1" si="3"/>
        <v>#DIV/0!</v>
      </c>
      <c r="M18" s="26"/>
    </row>
    <row r="19" spans="1:16" ht="15" x14ac:dyDescent="0.25">
      <c r="A19" s="9"/>
      <c r="B19" s="9"/>
      <c r="C19" s="10"/>
      <c r="D19" s="10"/>
      <c r="E19" s="11" t="s">
        <v>47</v>
      </c>
      <c r="F19" s="13">
        <f t="shared" ref="F19:K19" si="4">SUBTOTAL(2,F4:F13)</f>
        <v>10</v>
      </c>
      <c r="G19" s="13">
        <f t="shared" si="4"/>
        <v>10</v>
      </c>
      <c r="H19" s="13">
        <f t="shared" si="4"/>
        <v>10</v>
      </c>
      <c r="I19" s="13">
        <f t="shared" si="4"/>
        <v>10</v>
      </c>
      <c r="J19" s="13">
        <f t="shared" si="4"/>
        <v>10</v>
      </c>
      <c r="K19" s="13">
        <f t="shared" si="4"/>
        <v>10</v>
      </c>
      <c r="L19" s="27"/>
      <c r="M19" s="28"/>
    </row>
    <row r="20" spans="1:16" ht="15" x14ac:dyDescent="0.25">
      <c r="A20" s="9"/>
      <c r="B20" s="9"/>
      <c r="C20" s="10"/>
      <c r="D20" s="10"/>
      <c r="E20" s="11" t="s">
        <v>48</v>
      </c>
      <c r="F20" s="13">
        <f t="shared" ref="F20:K20" si="5">SUBTOTAL(1,F4:F13)</f>
        <v>70.7</v>
      </c>
      <c r="G20" s="13">
        <f t="shared" si="5"/>
        <v>52.2</v>
      </c>
      <c r="H20" s="13">
        <f t="shared" si="5"/>
        <v>49.2</v>
      </c>
      <c r="I20" s="13">
        <f t="shared" si="5"/>
        <v>59.3</v>
      </c>
      <c r="J20" s="13">
        <f t="shared" si="5"/>
        <v>41.9</v>
      </c>
      <c r="K20" s="13">
        <f t="shared" si="5"/>
        <v>56.7</v>
      </c>
      <c r="L20" s="27"/>
      <c r="M20" s="28"/>
    </row>
    <row r="22" spans="1:16" x14ac:dyDescent="0.2">
      <c r="A22" s="52"/>
      <c r="B22" s="52"/>
      <c r="C22" s="52"/>
      <c r="D22" s="52"/>
      <c r="E22" s="52"/>
      <c r="F22" s="52"/>
      <c r="G22" s="52"/>
      <c r="H22" s="52"/>
      <c r="I22" s="52"/>
      <c r="J22" s="52"/>
      <c r="K22" s="52"/>
      <c r="L22" s="52"/>
      <c r="M22" s="52"/>
      <c r="N22" s="52"/>
      <c r="O22" s="31"/>
      <c r="P22" s="31"/>
    </row>
  </sheetData>
  <sheetProtection sort="0" autoFilter="0"/>
  <autoFilter ref="A3:M13" xr:uid="{00000000-0009-0000-0000-000006000000}">
    <sortState xmlns:xlrd2="http://schemas.microsoft.com/office/spreadsheetml/2017/richdata2" ref="A4:M13">
      <sortCondition descending="1" ref="M3:M13"/>
    </sortState>
  </autoFilter>
  <mergeCells count="2">
    <mergeCell ref="A1:M1"/>
    <mergeCell ref="A22:N22"/>
  </mergeCells>
  <conditionalFormatting sqref="F4:K13 F14:L14 N4">
    <cfRule type="cellIs" dxfId="6" priority="7" operator="between">
      <formula>50</formula>
      <formula>74.5</formula>
    </cfRule>
    <cfRule type="cellIs" dxfId="5" priority="8" operator="between">
      <formula>24.5</formula>
      <formula>49.5</formula>
    </cfRule>
  </conditionalFormatting>
  <conditionalFormatting sqref="F4:K13 N4">
    <cfRule type="dataBar" priority="9">
      <dataBar>
        <cfvo type="min"/>
        <cfvo type="max"/>
        <color theme="7" tint="0.39997558519241921"/>
      </dataBar>
      <extLst>
        <ext xmlns:x14="http://schemas.microsoft.com/office/spreadsheetml/2009/9/main" uri="{B025F937-C7B1-47D3-B67F-A62EFF666E3E}">
          <x14:id>{8FCF8CB5-3648-4DE5-A256-7E8FDB1AF1FB}</x14:id>
        </ext>
      </extLst>
    </cfRule>
    <cfRule type="cellIs" dxfId="4" priority="10" operator="greaterThan">
      <formula>74.5</formula>
    </cfRule>
    <cfRule type="cellIs" dxfId="3" priority="11" operator="between">
      <formula>0</formula>
      <formula>24.5</formula>
    </cfRule>
  </conditionalFormatting>
  <conditionalFormatting sqref="M4:M13">
    <cfRule type="expression" dxfId="2" priority="1">
      <formula>L4=3</formula>
    </cfRule>
    <cfRule type="expression" dxfId="1" priority="2">
      <formula>L4=2</formula>
    </cfRule>
    <cfRule type="expression" dxfId="0" priority="3">
      <formula>L4=1</formula>
    </cfRule>
  </conditionalFormatting>
  <pageMargins left="0.25" right="0.25" top="0.25" bottom="0.25" header="0.3" footer="0.3"/>
  <pageSetup scale="73" fitToHeight="0" orientation="landscape" r:id="rId1"/>
  <headerFooter>
    <oddFooter>&amp;C&amp;G
&amp;R&amp;9Confidential | © 2020 Chally Assessment, LLC</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8FCF8CB5-3648-4DE5-A256-7E8FDB1AF1FB}">
            <x14:dataBar minLength="0" maxLength="100" border="1" negativeBarBorderColorSameAsPositive="0">
              <x14:cfvo type="autoMin"/>
              <x14:cfvo type="autoMax"/>
              <x14:borderColor theme="7" tint="0.79998168889431442"/>
              <x14:negativeFillColor rgb="FFFF0000"/>
              <x14:negativeBorderColor rgb="FFFF0000"/>
              <x14:axisColor rgb="FF000000"/>
            </x14:dataBar>
          </x14:cfRule>
          <xm:sqref>F4:K13 N4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134"/>
  <sheetViews>
    <sheetView workbookViewId="0">
      <selection activeCell="D17" sqref="D17"/>
    </sheetView>
  </sheetViews>
  <sheetFormatPr defaultRowHeight="14.25" x14ac:dyDescent="0.2"/>
  <cols>
    <col min="1" max="1" width="13.125" customWidth="1"/>
    <col min="2" max="2" width="14" customWidth="1"/>
    <col min="3" max="3" width="67.875" bestFit="1" customWidth="1"/>
    <col min="4" max="4" width="37.375" customWidth="1"/>
  </cols>
  <sheetData>
    <row r="1" spans="1:5" x14ac:dyDescent="0.2">
      <c r="A1" t="s">
        <v>77</v>
      </c>
      <c r="B1" t="s">
        <v>78</v>
      </c>
      <c r="C1" t="s">
        <v>79</v>
      </c>
      <c r="D1" t="s">
        <v>80</v>
      </c>
      <c r="E1" t="s">
        <v>81</v>
      </c>
    </row>
    <row r="2" spans="1:5" ht="16.5" x14ac:dyDescent="0.25">
      <c r="A2" t="s">
        <v>82</v>
      </c>
      <c r="B2" t="s">
        <v>83</v>
      </c>
      <c r="C2" t="s">
        <v>84</v>
      </c>
      <c r="D2" t="s">
        <v>85</v>
      </c>
      <c r="E2" s="17" t="s">
        <v>86</v>
      </c>
    </row>
    <row r="3" spans="1:5" ht="16.5" x14ac:dyDescent="0.25">
      <c r="A3" t="s">
        <v>87</v>
      </c>
      <c r="B3" t="s">
        <v>88</v>
      </c>
      <c r="C3" t="s">
        <v>89</v>
      </c>
      <c r="D3" t="s">
        <v>90</v>
      </c>
      <c r="E3" s="17" t="s">
        <v>86</v>
      </c>
    </row>
    <row r="4" spans="1:5" ht="16.5" x14ac:dyDescent="0.25">
      <c r="A4" t="s">
        <v>91</v>
      </c>
      <c r="B4" t="s">
        <v>92</v>
      </c>
      <c r="C4" t="s">
        <v>93</v>
      </c>
      <c r="D4" t="s">
        <v>94</v>
      </c>
      <c r="E4" s="17" t="s">
        <v>86</v>
      </c>
    </row>
    <row r="5" spans="1:5" ht="16.5" x14ac:dyDescent="0.25">
      <c r="A5" t="s">
        <v>95</v>
      </c>
      <c r="B5" t="s">
        <v>96</v>
      </c>
      <c r="C5" t="s">
        <v>97</v>
      </c>
      <c r="D5" t="s">
        <v>98</v>
      </c>
      <c r="E5" s="17" t="s">
        <v>86</v>
      </c>
    </row>
    <row r="6" spans="1:5" ht="16.5" x14ac:dyDescent="0.25">
      <c r="A6" t="s">
        <v>99</v>
      </c>
      <c r="B6" t="s">
        <v>100</v>
      </c>
      <c r="C6" t="s">
        <v>101</v>
      </c>
      <c r="D6" t="s">
        <v>102</v>
      </c>
      <c r="E6" s="17" t="s">
        <v>103</v>
      </c>
    </row>
    <row r="7" spans="1:5" ht="16.5" x14ac:dyDescent="0.25">
      <c r="A7" t="s">
        <v>104</v>
      </c>
      <c r="B7" t="s">
        <v>105</v>
      </c>
      <c r="C7" t="s">
        <v>106</v>
      </c>
      <c r="D7" t="s">
        <v>107</v>
      </c>
      <c r="E7" s="17" t="s">
        <v>103</v>
      </c>
    </row>
    <row r="8" spans="1:5" ht="16.5" x14ac:dyDescent="0.25">
      <c r="A8" t="s">
        <v>108</v>
      </c>
      <c r="B8" t="s">
        <v>109</v>
      </c>
      <c r="C8" t="s">
        <v>110</v>
      </c>
      <c r="D8" t="s">
        <v>111</v>
      </c>
      <c r="E8" s="17" t="s">
        <v>103</v>
      </c>
    </row>
    <row r="9" spans="1:5" ht="16.5" x14ac:dyDescent="0.25">
      <c r="A9" t="s">
        <v>108</v>
      </c>
      <c r="B9" t="s">
        <v>112</v>
      </c>
      <c r="C9" t="s">
        <v>113</v>
      </c>
      <c r="D9" t="s">
        <v>114</v>
      </c>
      <c r="E9" s="17" t="s">
        <v>103</v>
      </c>
    </row>
    <row r="10" spans="1:5" ht="16.5" x14ac:dyDescent="0.25">
      <c r="A10" t="s">
        <v>115</v>
      </c>
      <c r="B10" t="s">
        <v>116</v>
      </c>
      <c r="C10" t="s">
        <v>117</v>
      </c>
      <c r="D10" t="s">
        <v>118</v>
      </c>
      <c r="E10" s="17" t="s">
        <v>86</v>
      </c>
    </row>
    <row r="11" spans="1:5" ht="16.5" x14ac:dyDescent="0.25">
      <c r="A11" t="s">
        <v>119</v>
      </c>
      <c r="B11" t="s">
        <v>120</v>
      </c>
      <c r="C11" t="s">
        <v>121</v>
      </c>
      <c r="D11" t="s">
        <v>122</v>
      </c>
      <c r="E11" s="17" t="s">
        <v>86</v>
      </c>
    </row>
    <row r="12" spans="1:5" ht="16.5" x14ac:dyDescent="0.25">
      <c r="A12" t="s">
        <v>123</v>
      </c>
      <c r="B12" t="s">
        <v>124</v>
      </c>
      <c r="C12" t="s">
        <v>125</v>
      </c>
      <c r="D12" t="s">
        <v>126</v>
      </c>
      <c r="E12" s="17" t="s">
        <v>86</v>
      </c>
    </row>
    <row r="13" spans="1:5" ht="16.5" x14ac:dyDescent="0.25">
      <c r="A13" t="s">
        <v>127</v>
      </c>
      <c r="B13" t="s">
        <v>128</v>
      </c>
      <c r="C13" t="s">
        <v>129</v>
      </c>
      <c r="D13" t="s">
        <v>130</v>
      </c>
      <c r="E13" s="17" t="s">
        <v>131</v>
      </c>
    </row>
    <row r="14" spans="1:5" ht="16.5" x14ac:dyDescent="0.25">
      <c r="A14" t="s">
        <v>132</v>
      </c>
      <c r="B14" t="s">
        <v>133</v>
      </c>
      <c r="C14" t="s">
        <v>73</v>
      </c>
      <c r="D14" t="s">
        <v>134</v>
      </c>
      <c r="E14" s="17" t="s">
        <v>86</v>
      </c>
    </row>
    <row r="15" spans="1:5" ht="16.5" x14ac:dyDescent="0.25">
      <c r="A15" t="s">
        <v>135</v>
      </c>
      <c r="B15" t="s">
        <v>136</v>
      </c>
      <c r="C15" t="s">
        <v>137</v>
      </c>
      <c r="D15" t="s">
        <v>138</v>
      </c>
      <c r="E15" s="17" t="s">
        <v>86</v>
      </c>
    </row>
    <row r="16" spans="1:5" ht="16.5" x14ac:dyDescent="0.25">
      <c r="A16" t="s">
        <v>139</v>
      </c>
      <c r="B16" t="s">
        <v>140</v>
      </c>
      <c r="C16" t="s">
        <v>54</v>
      </c>
      <c r="D16" t="s">
        <v>141</v>
      </c>
      <c r="E16" s="17" t="s">
        <v>86</v>
      </c>
    </row>
    <row r="17" spans="1:5" ht="16.5" x14ac:dyDescent="0.25">
      <c r="A17" t="s">
        <v>142</v>
      </c>
      <c r="B17" t="s">
        <v>143</v>
      </c>
      <c r="C17" t="s">
        <v>144</v>
      </c>
      <c r="D17" t="s">
        <v>145</v>
      </c>
      <c r="E17" s="17" t="s">
        <v>103</v>
      </c>
    </row>
    <row r="18" spans="1:5" ht="16.5" x14ac:dyDescent="0.25">
      <c r="A18" t="s">
        <v>142</v>
      </c>
      <c r="B18" t="s">
        <v>146</v>
      </c>
      <c r="C18" t="s">
        <v>147</v>
      </c>
      <c r="D18" t="s">
        <v>148</v>
      </c>
      <c r="E18" s="17" t="s">
        <v>86</v>
      </c>
    </row>
    <row r="19" spans="1:5" ht="16.5" x14ac:dyDescent="0.25">
      <c r="A19" t="s">
        <v>149</v>
      </c>
      <c r="B19" t="s">
        <v>150</v>
      </c>
      <c r="C19" t="s">
        <v>151</v>
      </c>
      <c r="D19" t="s">
        <v>148</v>
      </c>
      <c r="E19" s="17" t="s">
        <v>103</v>
      </c>
    </row>
    <row r="20" spans="1:5" ht="16.5" x14ac:dyDescent="0.25">
      <c r="A20" t="s">
        <v>152</v>
      </c>
      <c r="B20" t="s">
        <v>153</v>
      </c>
      <c r="C20" t="s">
        <v>154</v>
      </c>
      <c r="D20" t="s">
        <v>155</v>
      </c>
      <c r="E20" s="17" t="s">
        <v>86</v>
      </c>
    </row>
    <row r="21" spans="1:5" ht="16.5" x14ac:dyDescent="0.25">
      <c r="A21" t="s">
        <v>156</v>
      </c>
      <c r="B21" t="s">
        <v>157</v>
      </c>
      <c r="C21" t="s">
        <v>158</v>
      </c>
      <c r="D21" t="s">
        <v>159</v>
      </c>
      <c r="E21" s="17" t="s">
        <v>86</v>
      </c>
    </row>
    <row r="22" spans="1:5" ht="16.5" x14ac:dyDescent="0.25">
      <c r="A22" t="s">
        <v>160</v>
      </c>
      <c r="B22" t="s">
        <v>161</v>
      </c>
      <c r="C22" t="s">
        <v>162</v>
      </c>
      <c r="D22" t="s">
        <v>163</v>
      </c>
      <c r="E22" s="17" t="s">
        <v>86</v>
      </c>
    </row>
    <row r="23" spans="1:5" ht="16.5" x14ac:dyDescent="0.25">
      <c r="A23" t="s">
        <v>164</v>
      </c>
      <c r="B23" t="s">
        <v>165</v>
      </c>
      <c r="C23" t="s">
        <v>166</v>
      </c>
      <c r="D23" t="s">
        <v>167</v>
      </c>
      <c r="E23" s="17" t="s">
        <v>86</v>
      </c>
    </row>
    <row r="24" spans="1:5" ht="16.5" x14ac:dyDescent="0.25">
      <c r="A24" t="s">
        <v>168</v>
      </c>
      <c r="B24" t="s">
        <v>169</v>
      </c>
      <c r="C24" t="s">
        <v>170</v>
      </c>
      <c r="D24" t="s">
        <v>171</v>
      </c>
      <c r="E24" s="17" t="s">
        <v>86</v>
      </c>
    </row>
    <row r="25" spans="1:5" ht="16.5" x14ac:dyDescent="0.25">
      <c r="A25" t="s">
        <v>172</v>
      </c>
      <c r="B25" t="s">
        <v>173</v>
      </c>
      <c r="C25" t="s">
        <v>174</v>
      </c>
      <c r="D25" t="s">
        <v>175</v>
      </c>
      <c r="E25" s="17" t="s">
        <v>86</v>
      </c>
    </row>
    <row r="26" spans="1:5" ht="16.5" x14ac:dyDescent="0.25">
      <c r="A26" t="s">
        <v>176</v>
      </c>
      <c r="B26" t="s">
        <v>177</v>
      </c>
      <c r="C26" t="s">
        <v>178</v>
      </c>
      <c r="D26" t="s">
        <v>179</v>
      </c>
      <c r="E26" s="17" t="s">
        <v>86</v>
      </c>
    </row>
    <row r="27" spans="1:5" ht="16.5" x14ac:dyDescent="0.25">
      <c r="A27" t="s">
        <v>180</v>
      </c>
      <c r="B27" t="s">
        <v>181</v>
      </c>
      <c r="C27" t="s">
        <v>182</v>
      </c>
      <c r="D27" t="s">
        <v>183</v>
      </c>
      <c r="E27" s="17" t="s">
        <v>131</v>
      </c>
    </row>
    <row r="28" spans="1:5" ht="16.5" x14ac:dyDescent="0.25">
      <c r="A28" t="s">
        <v>184</v>
      </c>
      <c r="B28" t="s">
        <v>185</v>
      </c>
      <c r="C28" t="s">
        <v>186</v>
      </c>
      <c r="D28" t="s">
        <v>187</v>
      </c>
      <c r="E28" s="17" t="s">
        <v>103</v>
      </c>
    </row>
    <row r="29" spans="1:5" ht="16.5" x14ac:dyDescent="0.25">
      <c r="A29" t="s">
        <v>188</v>
      </c>
      <c r="B29" t="s">
        <v>189</v>
      </c>
      <c r="C29" t="s">
        <v>65</v>
      </c>
      <c r="D29" t="s">
        <v>190</v>
      </c>
      <c r="E29" s="17" t="s">
        <v>103</v>
      </c>
    </row>
    <row r="30" spans="1:5" ht="16.5" x14ac:dyDescent="0.25">
      <c r="A30" t="s">
        <v>191</v>
      </c>
      <c r="B30" t="s">
        <v>192</v>
      </c>
      <c r="C30" t="s">
        <v>193</v>
      </c>
      <c r="D30" t="s">
        <v>194</v>
      </c>
      <c r="E30" s="17" t="s">
        <v>103</v>
      </c>
    </row>
    <row r="31" spans="1:5" ht="16.5" x14ac:dyDescent="0.25">
      <c r="A31" t="s">
        <v>195</v>
      </c>
      <c r="B31" t="s">
        <v>196</v>
      </c>
      <c r="C31" t="s">
        <v>197</v>
      </c>
      <c r="D31" t="s">
        <v>198</v>
      </c>
      <c r="E31" s="17" t="s">
        <v>103</v>
      </c>
    </row>
    <row r="32" spans="1:5" ht="16.5" x14ac:dyDescent="0.25">
      <c r="A32" t="s">
        <v>199</v>
      </c>
      <c r="B32" t="s">
        <v>200</v>
      </c>
      <c r="C32" t="s">
        <v>201</v>
      </c>
      <c r="D32" t="s">
        <v>202</v>
      </c>
      <c r="E32" s="17" t="s">
        <v>86</v>
      </c>
    </row>
    <row r="33" spans="1:5" ht="16.5" x14ac:dyDescent="0.25">
      <c r="A33" t="s">
        <v>203</v>
      </c>
      <c r="B33" t="s">
        <v>204</v>
      </c>
      <c r="C33" t="s">
        <v>205</v>
      </c>
      <c r="D33" t="s">
        <v>206</v>
      </c>
      <c r="E33" s="17" t="s">
        <v>86</v>
      </c>
    </row>
    <row r="34" spans="1:5" ht="16.5" x14ac:dyDescent="0.25">
      <c r="A34" t="s">
        <v>207</v>
      </c>
      <c r="B34" t="s">
        <v>208</v>
      </c>
      <c r="C34" t="s">
        <v>209</v>
      </c>
      <c r="D34" t="s">
        <v>210</v>
      </c>
      <c r="E34" s="17" t="s">
        <v>86</v>
      </c>
    </row>
    <row r="35" spans="1:5" ht="16.5" x14ac:dyDescent="0.25">
      <c r="A35" t="s">
        <v>211</v>
      </c>
      <c r="B35" t="s">
        <v>212</v>
      </c>
      <c r="C35" t="s">
        <v>76</v>
      </c>
      <c r="D35" t="s">
        <v>213</v>
      </c>
      <c r="E35" s="17" t="s">
        <v>86</v>
      </c>
    </row>
    <row r="36" spans="1:5" ht="16.5" x14ac:dyDescent="0.25">
      <c r="A36" t="s">
        <v>214</v>
      </c>
      <c r="B36" t="s">
        <v>215</v>
      </c>
      <c r="C36" t="s">
        <v>216</v>
      </c>
      <c r="D36" t="s">
        <v>217</v>
      </c>
      <c r="E36" s="17" t="s">
        <v>86</v>
      </c>
    </row>
    <row r="37" spans="1:5" ht="16.5" x14ac:dyDescent="0.25">
      <c r="A37" t="s">
        <v>218</v>
      </c>
      <c r="B37" t="s">
        <v>219</v>
      </c>
      <c r="C37" t="s">
        <v>220</v>
      </c>
      <c r="D37" t="s">
        <v>221</v>
      </c>
      <c r="E37" s="17" t="s">
        <v>86</v>
      </c>
    </row>
    <row r="38" spans="1:5" ht="16.5" x14ac:dyDescent="0.25">
      <c r="A38" t="s">
        <v>222</v>
      </c>
      <c r="B38" t="s">
        <v>223</v>
      </c>
      <c r="C38" t="s">
        <v>224</v>
      </c>
      <c r="D38" t="s">
        <v>225</v>
      </c>
      <c r="E38" s="17" t="s">
        <v>86</v>
      </c>
    </row>
    <row r="39" spans="1:5" ht="16.5" x14ac:dyDescent="0.25">
      <c r="A39" t="s">
        <v>226</v>
      </c>
      <c r="B39" t="s">
        <v>227</v>
      </c>
      <c r="C39" t="s">
        <v>228</v>
      </c>
      <c r="D39" t="s">
        <v>229</v>
      </c>
      <c r="E39" s="17" t="s">
        <v>86</v>
      </c>
    </row>
    <row r="40" spans="1:5" ht="16.5" x14ac:dyDescent="0.25">
      <c r="A40" t="s">
        <v>230</v>
      </c>
      <c r="B40" t="s">
        <v>231</v>
      </c>
      <c r="C40" t="s">
        <v>69</v>
      </c>
      <c r="D40" t="s">
        <v>232</v>
      </c>
      <c r="E40" s="17" t="s">
        <v>86</v>
      </c>
    </row>
    <row r="41" spans="1:5" ht="16.5" x14ac:dyDescent="0.25">
      <c r="A41" t="s">
        <v>233</v>
      </c>
      <c r="B41" t="s">
        <v>234</v>
      </c>
      <c r="C41" t="s">
        <v>235</v>
      </c>
      <c r="D41" t="s">
        <v>236</v>
      </c>
      <c r="E41" s="17" t="s">
        <v>86</v>
      </c>
    </row>
    <row r="42" spans="1:5" ht="16.5" x14ac:dyDescent="0.25">
      <c r="A42" t="s">
        <v>237</v>
      </c>
      <c r="B42" t="s">
        <v>238</v>
      </c>
      <c r="C42" t="s">
        <v>239</v>
      </c>
      <c r="D42" t="s">
        <v>240</v>
      </c>
      <c r="E42" s="17" t="s">
        <v>86</v>
      </c>
    </row>
    <row r="43" spans="1:5" ht="16.5" x14ac:dyDescent="0.25">
      <c r="A43" t="s">
        <v>241</v>
      </c>
      <c r="B43" t="s">
        <v>242</v>
      </c>
      <c r="C43" t="s">
        <v>243</v>
      </c>
      <c r="D43" t="s">
        <v>244</v>
      </c>
      <c r="E43" s="17" t="s">
        <v>131</v>
      </c>
    </row>
    <row r="44" spans="1:5" ht="16.5" x14ac:dyDescent="0.25">
      <c r="A44" t="s">
        <v>245</v>
      </c>
      <c r="B44" t="s">
        <v>246</v>
      </c>
      <c r="C44" t="s">
        <v>247</v>
      </c>
      <c r="D44" t="s">
        <v>248</v>
      </c>
      <c r="E44" s="17" t="s">
        <v>131</v>
      </c>
    </row>
    <row r="45" spans="1:5" ht="16.5" x14ac:dyDescent="0.25">
      <c r="A45" t="s">
        <v>249</v>
      </c>
      <c r="B45" t="s">
        <v>250</v>
      </c>
      <c r="C45" t="s">
        <v>251</v>
      </c>
      <c r="D45" t="s">
        <v>252</v>
      </c>
      <c r="E45" s="17" t="s">
        <v>131</v>
      </c>
    </row>
    <row r="46" spans="1:5" ht="16.5" x14ac:dyDescent="0.25">
      <c r="A46" t="s">
        <v>253</v>
      </c>
      <c r="B46" t="s">
        <v>254</v>
      </c>
      <c r="C46" t="s">
        <v>50</v>
      </c>
      <c r="D46" t="s">
        <v>255</v>
      </c>
      <c r="E46" s="17" t="s">
        <v>131</v>
      </c>
    </row>
    <row r="47" spans="1:5" ht="16.5" x14ac:dyDescent="0.25">
      <c r="A47" t="s">
        <v>256</v>
      </c>
      <c r="B47" t="s">
        <v>257</v>
      </c>
      <c r="C47" t="s">
        <v>258</v>
      </c>
      <c r="D47" t="s">
        <v>259</v>
      </c>
      <c r="E47" s="17" t="s">
        <v>86</v>
      </c>
    </row>
    <row r="48" spans="1:5" ht="16.5" x14ac:dyDescent="0.25">
      <c r="A48" t="s">
        <v>260</v>
      </c>
      <c r="B48" t="s">
        <v>261</v>
      </c>
      <c r="C48" t="s">
        <v>262</v>
      </c>
      <c r="D48" t="s">
        <v>263</v>
      </c>
      <c r="E48" s="17" t="s">
        <v>103</v>
      </c>
    </row>
    <row r="49" spans="1:5" ht="16.5" x14ac:dyDescent="0.25">
      <c r="A49" t="s">
        <v>264</v>
      </c>
      <c r="B49" t="s">
        <v>265</v>
      </c>
      <c r="C49" t="s">
        <v>266</v>
      </c>
      <c r="D49" t="s">
        <v>267</v>
      </c>
      <c r="E49" s="17" t="s">
        <v>86</v>
      </c>
    </row>
    <row r="50" spans="1:5" ht="16.5" x14ac:dyDescent="0.25">
      <c r="A50" t="s">
        <v>268</v>
      </c>
      <c r="B50" t="s">
        <v>269</v>
      </c>
      <c r="C50" t="s">
        <v>270</v>
      </c>
      <c r="D50" t="s">
        <v>271</v>
      </c>
      <c r="E50" s="17" t="s">
        <v>86</v>
      </c>
    </row>
    <row r="51" spans="1:5" ht="16.5" x14ac:dyDescent="0.25">
      <c r="A51" t="s">
        <v>272</v>
      </c>
      <c r="B51" t="s">
        <v>273</v>
      </c>
      <c r="C51" t="s">
        <v>274</v>
      </c>
      <c r="D51" t="s">
        <v>275</v>
      </c>
      <c r="E51" s="17" t="s">
        <v>131</v>
      </c>
    </row>
    <row r="52" spans="1:5" ht="16.5" x14ac:dyDescent="0.25">
      <c r="A52" t="s">
        <v>276</v>
      </c>
      <c r="B52" t="s">
        <v>277</v>
      </c>
      <c r="C52" t="s">
        <v>71</v>
      </c>
      <c r="D52" t="s">
        <v>278</v>
      </c>
      <c r="E52" s="17" t="s">
        <v>86</v>
      </c>
    </row>
    <row r="53" spans="1:5" ht="16.5" x14ac:dyDescent="0.25">
      <c r="A53" t="s">
        <v>279</v>
      </c>
      <c r="B53" t="s">
        <v>280</v>
      </c>
      <c r="C53" t="s">
        <v>281</v>
      </c>
      <c r="D53" t="s">
        <v>282</v>
      </c>
      <c r="E53" s="17" t="s">
        <v>131</v>
      </c>
    </row>
    <row r="54" spans="1:5" ht="16.5" x14ac:dyDescent="0.25">
      <c r="A54" t="s">
        <v>283</v>
      </c>
      <c r="B54" t="s">
        <v>284</v>
      </c>
      <c r="C54" t="s">
        <v>285</v>
      </c>
      <c r="D54" t="s">
        <v>286</v>
      </c>
      <c r="E54" s="17" t="s">
        <v>86</v>
      </c>
    </row>
    <row r="55" spans="1:5" ht="16.5" x14ac:dyDescent="0.25">
      <c r="A55" t="s">
        <v>287</v>
      </c>
      <c r="B55" t="s">
        <v>288</v>
      </c>
      <c r="C55" t="s">
        <v>68</v>
      </c>
      <c r="D55" t="s">
        <v>289</v>
      </c>
      <c r="E55" s="17" t="s">
        <v>86</v>
      </c>
    </row>
    <row r="56" spans="1:5" ht="16.5" x14ac:dyDescent="0.25">
      <c r="A56" t="s">
        <v>290</v>
      </c>
      <c r="B56" t="s">
        <v>291</v>
      </c>
      <c r="C56" t="s">
        <v>292</v>
      </c>
      <c r="D56" t="s">
        <v>293</v>
      </c>
      <c r="E56" s="17" t="s">
        <v>86</v>
      </c>
    </row>
    <row r="57" spans="1:5" ht="16.5" x14ac:dyDescent="0.25">
      <c r="A57" t="s">
        <v>294</v>
      </c>
      <c r="B57" t="s">
        <v>295</v>
      </c>
      <c r="C57" t="s">
        <v>296</v>
      </c>
      <c r="D57" t="s">
        <v>297</v>
      </c>
      <c r="E57" s="17" t="s">
        <v>86</v>
      </c>
    </row>
    <row r="58" spans="1:5" ht="16.5" x14ac:dyDescent="0.25">
      <c r="A58" t="s">
        <v>298</v>
      </c>
      <c r="B58" t="s">
        <v>299</v>
      </c>
      <c r="C58" t="s">
        <v>300</v>
      </c>
      <c r="D58" t="s">
        <v>0</v>
      </c>
      <c r="E58" s="17" t="s">
        <v>86</v>
      </c>
    </row>
    <row r="59" spans="1:5" ht="16.5" x14ac:dyDescent="0.25">
      <c r="A59" t="s">
        <v>301</v>
      </c>
      <c r="B59" t="s">
        <v>302</v>
      </c>
      <c r="C59" t="s">
        <v>53</v>
      </c>
      <c r="D59" t="s">
        <v>303</v>
      </c>
      <c r="E59" s="17" t="s">
        <v>86</v>
      </c>
    </row>
    <row r="60" spans="1:5" ht="16.5" x14ac:dyDescent="0.25">
      <c r="A60" t="s">
        <v>304</v>
      </c>
      <c r="B60" t="s">
        <v>305</v>
      </c>
      <c r="C60" t="s">
        <v>306</v>
      </c>
      <c r="D60" t="s">
        <v>307</v>
      </c>
      <c r="E60" s="17" t="s">
        <v>86</v>
      </c>
    </row>
    <row r="61" spans="1:5" ht="16.5" x14ac:dyDescent="0.25">
      <c r="A61" t="s">
        <v>308</v>
      </c>
      <c r="B61" t="s">
        <v>309</v>
      </c>
      <c r="C61" t="s">
        <v>310</v>
      </c>
      <c r="D61" t="s">
        <v>311</v>
      </c>
      <c r="E61" s="17" t="s">
        <v>86</v>
      </c>
    </row>
    <row r="62" spans="1:5" ht="16.5" x14ac:dyDescent="0.25">
      <c r="A62" t="s">
        <v>312</v>
      </c>
      <c r="B62" t="s">
        <v>313</v>
      </c>
      <c r="C62" t="s">
        <v>66</v>
      </c>
      <c r="D62" t="s">
        <v>314</v>
      </c>
      <c r="E62" s="17" t="s">
        <v>86</v>
      </c>
    </row>
    <row r="63" spans="1:5" ht="16.5" x14ac:dyDescent="0.25">
      <c r="A63" t="s">
        <v>315</v>
      </c>
      <c r="B63" t="s">
        <v>316</v>
      </c>
      <c r="C63" t="s">
        <v>317</v>
      </c>
      <c r="D63" t="s">
        <v>318</v>
      </c>
      <c r="E63" s="17" t="s">
        <v>86</v>
      </c>
    </row>
    <row r="64" spans="1:5" ht="16.5" x14ac:dyDescent="0.25">
      <c r="A64" t="s">
        <v>319</v>
      </c>
      <c r="B64" t="s">
        <v>320</v>
      </c>
      <c r="C64" t="s">
        <v>321</v>
      </c>
      <c r="D64" t="s">
        <v>322</v>
      </c>
      <c r="E64" s="17" t="s">
        <v>86</v>
      </c>
    </row>
    <row r="65" spans="1:5" ht="16.5" x14ac:dyDescent="0.25">
      <c r="A65" t="s">
        <v>323</v>
      </c>
      <c r="B65" t="s">
        <v>324</v>
      </c>
      <c r="C65" t="s">
        <v>325</v>
      </c>
      <c r="D65" t="s">
        <v>326</v>
      </c>
      <c r="E65" s="17" t="s">
        <v>86</v>
      </c>
    </row>
    <row r="66" spans="1:5" ht="16.5" x14ac:dyDescent="0.25">
      <c r="A66" t="s">
        <v>327</v>
      </c>
      <c r="B66" t="s">
        <v>328</v>
      </c>
      <c r="C66" t="s">
        <v>329</v>
      </c>
      <c r="D66" t="s">
        <v>330</v>
      </c>
      <c r="E66" s="17" t="s">
        <v>86</v>
      </c>
    </row>
    <row r="67" spans="1:5" ht="16.5" x14ac:dyDescent="0.25">
      <c r="A67" t="s">
        <v>331</v>
      </c>
      <c r="B67" t="s">
        <v>332</v>
      </c>
      <c r="C67" t="s">
        <v>333</v>
      </c>
      <c r="D67" t="s">
        <v>334</v>
      </c>
      <c r="E67" s="17" t="s">
        <v>103</v>
      </c>
    </row>
    <row r="68" spans="1:5" ht="16.5" x14ac:dyDescent="0.25">
      <c r="A68" t="s">
        <v>335</v>
      </c>
      <c r="B68" t="s">
        <v>336</v>
      </c>
      <c r="C68" t="s">
        <v>337</v>
      </c>
      <c r="D68" t="s">
        <v>338</v>
      </c>
      <c r="E68" s="17" t="s">
        <v>103</v>
      </c>
    </row>
    <row r="69" spans="1:5" ht="16.5" x14ac:dyDescent="0.25">
      <c r="A69" t="s">
        <v>339</v>
      </c>
      <c r="B69" t="s">
        <v>340</v>
      </c>
      <c r="C69" t="s">
        <v>72</v>
      </c>
      <c r="D69" t="s">
        <v>341</v>
      </c>
      <c r="E69" s="17" t="s">
        <v>86</v>
      </c>
    </row>
    <row r="70" spans="1:5" ht="16.5" x14ac:dyDescent="0.25">
      <c r="A70" t="s">
        <v>342</v>
      </c>
      <c r="B70" t="s">
        <v>343</v>
      </c>
      <c r="C70" t="s">
        <v>344</v>
      </c>
      <c r="D70" t="s">
        <v>345</v>
      </c>
      <c r="E70" s="17" t="s">
        <v>86</v>
      </c>
    </row>
    <row r="71" spans="1:5" ht="16.5" x14ac:dyDescent="0.25">
      <c r="A71" t="s">
        <v>346</v>
      </c>
      <c r="B71" t="s">
        <v>347</v>
      </c>
      <c r="C71" t="s">
        <v>348</v>
      </c>
      <c r="D71" t="s">
        <v>349</v>
      </c>
      <c r="E71" s="17" t="s">
        <v>86</v>
      </c>
    </row>
    <row r="72" spans="1:5" ht="16.5" x14ac:dyDescent="0.25">
      <c r="A72" t="s">
        <v>350</v>
      </c>
      <c r="B72" t="s">
        <v>351</v>
      </c>
      <c r="C72" t="s">
        <v>352</v>
      </c>
      <c r="D72" t="s">
        <v>353</v>
      </c>
      <c r="E72" s="17" t="s">
        <v>131</v>
      </c>
    </row>
    <row r="73" spans="1:5" ht="16.5" x14ac:dyDescent="0.25">
      <c r="A73" t="s">
        <v>354</v>
      </c>
      <c r="B73" t="s">
        <v>355</v>
      </c>
      <c r="C73" t="s">
        <v>356</v>
      </c>
      <c r="D73" t="s">
        <v>357</v>
      </c>
      <c r="E73" s="17" t="s">
        <v>86</v>
      </c>
    </row>
    <row r="74" spans="1:5" ht="16.5" x14ac:dyDescent="0.25">
      <c r="A74" t="s">
        <v>358</v>
      </c>
      <c r="B74" t="s">
        <v>359</v>
      </c>
      <c r="C74" t="s">
        <v>360</v>
      </c>
      <c r="D74" t="s">
        <v>361</v>
      </c>
      <c r="E74" s="17" t="s">
        <v>86</v>
      </c>
    </row>
    <row r="75" spans="1:5" ht="16.5" x14ac:dyDescent="0.25">
      <c r="A75" t="s">
        <v>362</v>
      </c>
      <c r="B75" t="s">
        <v>363</v>
      </c>
      <c r="C75" t="s">
        <v>364</v>
      </c>
      <c r="D75" t="s">
        <v>365</v>
      </c>
      <c r="E75" s="17" t="s">
        <v>86</v>
      </c>
    </row>
    <row r="76" spans="1:5" ht="16.5" x14ac:dyDescent="0.25">
      <c r="A76" t="s">
        <v>366</v>
      </c>
      <c r="B76" t="s">
        <v>367</v>
      </c>
      <c r="C76" t="s">
        <v>368</v>
      </c>
      <c r="D76" t="s">
        <v>369</v>
      </c>
      <c r="E76" s="17" t="s">
        <v>86</v>
      </c>
    </row>
    <row r="77" spans="1:5" ht="16.5" x14ac:dyDescent="0.25">
      <c r="A77" t="s">
        <v>370</v>
      </c>
      <c r="B77" t="s">
        <v>371</v>
      </c>
      <c r="C77" t="s">
        <v>372</v>
      </c>
      <c r="D77" t="s">
        <v>373</v>
      </c>
      <c r="E77" s="17" t="s">
        <v>86</v>
      </c>
    </row>
    <row r="78" spans="1:5" ht="16.5" x14ac:dyDescent="0.25">
      <c r="A78" t="s">
        <v>374</v>
      </c>
      <c r="B78" t="s">
        <v>375</v>
      </c>
      <c r="C78" t="s">
        <v>376</v>
      </c>
      <c r="D78" t="s">
        <v>377</v>
      </c>
      <c r="E78" s="17" t="s">
        <v>86</v>
      </c>
    </row>
    <row r="79" spans="1:5" ht="16.5" x14ac:dyDescent="0.25">
      <c r="A79" t="s">
        <v>378</v>
      </c>
      <c r="B79" t="s">
        <v>379</v>
      </c>
      <c r="C79" t="s">
        <v>62</v>
      </c>
      <c r="D79" t="s">
        <v>380</v>
      </c>
      <c r="E79" s="17" t="s">
        <v>86</v>
      </c>
    </row>
    <row r="80" spans="1:5" ht="16.5" x14ac:dyDescent="0.25">
      <c r="A80" t="s">
        <v>381</v>
      </c>
      <c r="B80" t="s">
        <v>382</v>
      </c>
      <c r="C80" t="s">
        <v>383</v>
      </c>
      <c r="D80" t="s">
        <v>384</v>
      </c>
      <c r="E80" s="17" t="s">
        <v>86</v>
      </c>
    </row>
    <row r="81" spans="1:5" ht="16.5" x14ac:dyDescent="0.25">
      <c r="A81" t="s">
        <v>385</v>
      </c>
      <c r="B81" t="s">
        <v>386</v>
      </c>
      <c r="C81" t="s">
        <v>387</v>
      </c>
      <c r="D81" t="s">
        <v>388</v>
      </c>
      <c r="E81" s="17" t="s">
        <v>86</v>
      </c>
    </row>
    <row r="82" spans="1:5" ht="16.5" x14ac:dyDescent="0.25">
      <c r="A82" t="s">
        <v>389</v>
      </c>
      <c r="B82" t="s">
        <v>390</v>
      </c>
      <c r="C82" t="s">
        <v>391</v>
      </c>
      <c r="D82" t="s">
        <v>392</v>
      </c>
      <c r="E82" s="17" t="s">
        <v>86</v>
      </c>
    </row>
    <row r="83" spans="1:5" ht="16.5" x14ac:dyDescent="0.25">
      <c r="A83" t="s">
        <v>393</v>
      </c>
      <c r="B83" t="s">
        <v>394</v>
      </c>
      <c r="C83" t="s">
        <v>395</v>
      </c>
      <c r="D83" t="s">
        <v>396</v>
      </c>
      <c r="E83" s="17" t="s">
        <v>86</v>
      </c>
    </row>
    <row r="84" spans="1:5" ht="16.5" x14ac:dyDescent="0.25">
      <c r="A84" t="s">
        <v>397</v>
      </c>
      <c r="B84" t="s">
        <v>398</v>
      </c>
      <c r="C84" t="s">
        <v>399</v>
      </c>
      <c r="D84" t="s">
        <v>400</v>
      </c>
      <c r="E84" s="17" t="s">
        <v>86</v>
      </c>
    </row>
    <row r="85" spans="1:5" ht="16.5" x14ac:dyDescent="0.25">
      <c r="A85" t="s">
        <v>401</v>
      </c>
      <c r="B85" t="s">
        <v>402</v>
      </c>
      <c r="C85" t="s">
        <v>403</v>
      </c>
      <c r="D85" t="s">
        <v>404</v>
      </c>
      <c r="E85" s="17" t="s">
        <v>86</v>
      </c>
    </row>
    <row r="86" spans="1:5" ht="16.5" x14ac:dyDescent="0.25">
      <c r="A86" t="s">
        <v>405</v>
      </c>
      <c r="B86" t="s">
        <v>406</v>
      </c>
      <c r="C86" t="s">
        <v>407</v>
      </c>
      <c r="D86" t="s">
        <v>408</v>
      </c>
      <c r="E86" s="17" t="s">
        <v>86</v>
      </c>
    </row>
    <row r="87" spans="1:5" ht="16.5" x14ac:dyDescent="0.25">
      <c r="A87" t="s">
        <v>409</v>
      </c>
      <c r="B87" t="s">
        <v>410</v>
      </c>
      <c r="C87" t="s">
        <v>61</v>
      </c>
      <c r="D87" t="s">
        <v>411</v>
      </c>
      <c r="E87" s="17" t="s">
        <v>86</v>
      </c>
    </row>
    <row r="88" spans="1:5" ht="16.5" x14ac:dyDescent="0.25">
      <c r="A88" t="s">
        <v>412</v>
      </c>
      <c r="B88" t="s">
        <v>413</v>
      </c>
      <c r="C88" t="s">
        <v>414</v>
      </c>
      <c r="D88" t="s">
        <v>415</v>
      </c>
      <c r="E88" s="17" t="s">
        <v>131</v>
      </c>
    </row>
    <row r="89" spans="1:5" ht="16.5" x14ac:dyDescent="0.25">
      <c r="A89" t="s">
        <v>416</v>
      </c>
      <c r="B89" t="s">
        <v>417</v>
      </c>
      <c r="C89" t="s">
        <v>418</v>
      </c>
      <c r="D89" t="s">
        <v>419</v>
      </c>
      <c r="E89" s="17" t="s">
        <v>86</v>
      </c>
    </row>
    <row r="90" spans="1:5" ht="16.5" x14ac:dyDescent="0.25">
      <c r="A90" t="s">
        <v>420</v>
      </c>
      <c r="B90" t="s">
        <v>421</v>
      </c>
      <c r="C90" t="s">
        <v>422</v>
      </c>
      <c r="D90" t="s">
        <v>423</v>
      </c>
      <c r="E90" s="17" t="s">
        <v>86</v>
      </c>
    </row>
    <row r="91" spans="1:5" ht="16.5" x14ac:dyDescent="0.25">
      <c r="A91" t="s">
        <v>424</v>
      </c>
      <c r="B91" t="s">
        <v>425</v>
      </c>
      <c r="C91" t="s">
        <v>426</v>
      </c>
      <c r="D91" t="s">
        <v>427</v>
      </c>
      <c r="E91" s="17" t="s">
        <v>86</v>
      </c>
    </row>
    <row r="92" spans="1:5" ht="16.5" x14ac:dyDescent="0.25">
      <c r="A92" t="s">
        <v>428</v>
      </c>
      <c r="B92" t="s">
        <v>429</v>
      </c>
      <c r="C92" t="s">
        <v>430</v>
      </c>
      <c r="D92" t="s">
        <v>431</v>
      </c>
      <c r="E92" s="17" t="s">
        <v>86</v>
      </c>
    </row>
    <row r="93" spans="1:5" ht="16.5" x14ac:dyDescent="0.25">
      <c r="A93" t="s">
        <v>432</v>
      </c>
      <c r="B93" t="s">
        <v>433</v>
      </c>
      <c r="C93" t="s">
        <v>434</v>
      </c>
      <c r="D93" t="s">
        <v>435</v>
      </c>
      <c r="E93" s="17" t="s">
        <v>86</v>
      </c>
    </row>
    <row r="94" spans="1:5" ht="16.5" x14ac:dyDescent="0.25">
      <c r="A94" t="s">
        <v>436</v>
      </c>
      <c r="B94" t="s">
        <v>437</v>
      </c>
      <c r="C94" t="s">
        <v>438</v>
      </c>
      <c r="D94" t="s">
        <v>439</v>
      </c>
      <c r="E94" s="17" t="s">
        <v>103</v>
      </c>
    </row>
    <row r="95" spans="1:5" ht="16.5" x14ac:dyDescent="0.25">
      <c r="A95" t="s">
        <v>440</v>
      </c>
      <c r="B95" t="s">
        <v>441</v>
      </c>
      <c r="C95" t="s">
        <v>70</v>
      </c>
      <c r="D95" t="s">
        <v>442</v>
      </c>
      <c r="E95" s="17" t="s">
        <v>86</v>
      </c>
    </row>
    <row r="96" spans="1:5" ht="16.5" x14ac:dyDescent="0.25">
      <c r="A96" t="s">
        <v>443</v>
      </c>
      <c r="B96" t="s">
        <v>444</v>
      </c>
      <c r="C96" t="s">
        <v>445</v>
      </c>
      <c r="D96" t="s">
        <v>446</v>
      </c>
      <c r="E96" s="17" t="s">
        <v>86</v>
      </c>
    </row>
    <row r="97" spans="1:5" ht="16.5" x14ac:dyDescent="0.25">
      <c r="A97" t="s">
        <v>447</v>
      </c>
      <c r="B97" t="s">
        <v>448</v>
      </c>
      <c r="C97" t="s">
        <v>449</v>
      </c>
      <c r="D97" t="s">
        <v>450</v>
      </c>
      <c r="E97" s="17" t="s">
        <v>103</v>
      </c>
    </row>
    <row r="98" spans="1:5" ht="16.5" x14ac:dyDescent="0.25">
      <c r="A98" t="s">
        <v>451</v>
      </c>
      <c r="B98" t="s">
        <v>452</v>
      </c>
      <c r="C98" t="s">
        <v>453</v>
      </c>
      <c r="D98" t="s">
        <v>454</v>
      </c>
      <c r="E98" s="17" t="s">
        <v>103</v>
      </c>
    </row>
    <row r="99" spans="1:5" ht="16.5" x14ac:dyDescent="0.25">
      <c r="A99" t="s">
        <v>455</v>
      </c>
      <c r="B99" t="s">
        <v>456</v>
      </c>
      <c r="C99" t="s">
        <v>457</v>
      </c>
      <c r="D99" t="s">
        <v>458</v>
      </c>
      <c r="E99" s="17" t="s">
        <v>86</v>
      </c>
    </row>
    <row r="100" spans="1:5" ht="16.5" x14ac:dyDescent="0.25">
      <c r="A100" t="s">
        <v>459</v>
      </c>
      <c r="B100" t="s">
        <v>460</v>
      </c>
      <c r="C100" t="s">
        <v>461</v>
      </c>
      <c r="D100" t="s">
        <v>462</v>
      </c>
      <c r="E100" s="17" t="s">
        <v>86</v>
      </c>
    </row>
    <row r="101" spans="1:5" ht="16.5" x14ac:dyDescent="0.25">
      <c r="A101" t="s">
        <v>463</v>
      </c>
      <c r="B101" t="s">
        <v>464</v>
      </c>
      <c r="C101" t="s">
        <v>51</v>
      </c>
      <c r="D101" t="s">
        <v>465</v>
      </c>
      <c r="E101" s="17" t="s">
        <v>86</v>
      </c>
    </row>
    <row r="102" spans="1:5" ht="16.5" x14ac:dyDescent="0.25">
      <c r="A102" t="s">
        <v>466</v>
      </c>
      <c r="B102" t="s">
        <v>467</v>
      </c>
      <c r="C102" t="s">
        <v>468</v>
      </c>
      <c r="D102" t="s">
        <v>469</v>
      </c>
      <c r="E102" s="17" t="s">
        <v>86</v>
      </c>
    </row>
    <row r="103" spans="1:5" ht="16.5" x14ac:dyDescent="0.25">
      <c r="A103" t="s">
        <v>470</v>
      </c>
      <c r="B103" t="s">
        <v>471</v>
      </c>
      <c r="C103" t="s">
        <v>52</v>
      </c>
      <c r="D103" t="s">
        <v>472</v>
      </c>
      <c r="E103" s="17" t="s">
        <v>103</v>
      </c>
    </row>
    <row r="104" spans="1:5" ht="16.5" x14ac:dyDescent="0.25">
      <c r="A104" t="s">
        <v>473</v>
      </c>
      <c r="B104" t="s">
        <v>474</v>
      </c>
      <c r="C104" t="s">
        <v>75</v>
      </c>
      <c r="D104" t="s">
        <v>475</v>
      </c>
      <c r="E104" s="17" t="s">
        <v>103</v>
      </c>
    </row>
    <row r="105" spans="1:5" ht="16.5" x14ac:dyDescent="0.25">
      <c r="A105" t="s">
        <v>476</v>
      </c>
      <c r="B105" t="s">
        <v>477</v>
      </c>
      <c r="C105" t="s">
        <v>478</v>
      </c>
      <c r="D105" t="s">
        <v>479</v>
      </c>
      <c r="E105" s="17" t="s">
        <v>103</v>
      </c>
    </row>
    <row r="106" spans="1:5" ht="16.5" x14ac:dyDescent="0.25">
      <c r="A106" t="s">
        <v>480</v>
      </c>
      <c r="B106" t="s">
        <v>481</v>
      </c>
      <c r="C106" t="s">
        <v>482</v>
      </c>
      <c r="D106" t="s">
        <v>483</v>
      </c>
      <c r="E106" s="17" t="s">
        <v>86</v>
      </c>
    </row>
    <row r="107" spans="1:5" ht="16.5" x14ac:dyDescent="0.25">
      <c r="A107" t="s">
        <v>484</v>
      </c>
      <c r="B107" t="s">
        <v>485</v>
      </c>
      <c r="C107" t="s">
        <v>486</v>
      </c>
      <c r="D107" t="s">
        <v>487</v>
      </c>
      <c r="E107" s="17" t="s">
        <v>86</v>
      </c>
    </row>
    <row r="108" spans="1:5" ht="16.5" x14ac:dyDescent="0.25">
      <c r="A108" t="s">
        <v>488</v>
      </c>
      <c r="B108" t="s">
        <v>489</v>
      </c>
      <c r="C108" t="s">
        <v>490</v>
      </c>
      <c r="D108" t="s">
        <v>491</v>
      </c>
      <c r="E108" s="17" t="s">
        <v>86</v>
      </c>
    </row>
    <row r="109" spans="1:5" ht="16.5" x14ac:dyDescent="0.25">
      <c r="A109" t="s">
        <v>492</v>
      </c>
      <c r="B109" t="s">
        <v>493</v>
      </c>
      <c r="C109" t="s">
        <v>494</v>
      </c>
      <c r="D109" t="s">
        <v>495</v>
      </c>
      <c r="E109" s="17" t="s">
        <v>86</v>
      </c>
    </row>
    <row r="110" spans="1:5" ht="16.5" x14ac:dyDescent="0.25">
      <c r="A110" t="s">
        <v>496</v>
      </c>
      <c r="B110" t="s">
        <v>497</v>
      </c>
      <c r="C110" t="s">
        <v>498</v>
      </c>
      <c r="D110" t="s">
        <v>499</v>
      </c>
      <c r="E110" s="17" t="s">
        <v>103</v>
      </c>
    </row>
    <row r="111" spans="1:5" ht="16.5" x14ac:dyDescent="0.25">
      <c r="A111" t="s">
        <v>500</v>
      </c>
      <c r="B111" t="s">
        <v>501</v>
      </c>
      <c r="C111" t="s">
        <v>502</v>
      </c>
      <c r="D111" t="s">
        <v>503</v>
      </c>
      <c r="E111" s="17" t="s">
        <v>86</v>
      </c>
    </row>
    <row r="112" spans="1:5" ht="16.5" x14ac:dyDescent="0.25">
      <c r="A112" t="s">
        <v>504</v>
      </c>
      <c r="B112" t="s">
        <v>505</v>
      </c>
      <c r="C112" t="s">
        <v>506</v>
      </c>
      <c r="D112" t="s">
        <v>507</v>
      </c>
      <c r="E112" s="17" t="s">
        <v>103</v>
      </c>
    </row>
    <row r="113" spans="1:5" ht="16.5" x14ac:dyDescent="0.25">
      <c r="A113" t="s">
        <v>508</v>
      </c>
      <c r="B113" t="s">
        <v>509</v>
      </c>
      <c r="C113" t="s">
        <v>510</v>
      </c>
      <c r="D113" t="s">
        <v>511</v>
      </c>
      <c r="E113" s="17" t="s">
        <v>131</v>
      </c>
    </row>
    <row r="114" spans="1:5" ht="16.5" x14ac:dyDescent="0.25">
      <c r="A114" t="s">
        <v>512</v>
      </c>
      <c r="B114" t="s">
        <v>513</v>
      </c>
      <c r="C114" t="s">
        <v>514</v>
      </c>
      <c r="D114" t="s">
        <v>515</v>
      </c>
      <c r="E114" s="17" t="s">
        <v>131</v>
      </c>
    </row>
    <row r="115" spans="1:5" ht="16.5" x14ac:dyDescent="0.25">
      <c r="A115" t="s">
        <v>516</v>
      </c>
      <c r="B115" t="s">
        <v>517</v>
      </c>
      <c r="C115" t="s">
        <v>55</v>
      </c>
      <c r="D115" t="s">
        <v>518</v>
      </c>
      <c r="E115" s="17" t="s">
        <v>131</v>
      </c>
    </row>
    <row r="116" spans="1:5" ht="16.5" x14ac:dyDescent="0.25">
      <c r="A116" t="s">
        <v>519</v>
      </c>
      <c r="B116" t="s">
        <v>520</v>
      </c>
      <c r="C116" t="s">
        <v>521</v>
      </c>
      <c r="D116" t="s">
        <v>522</v>
      </c>
      <c r="E116" s="17" t="s">
        <v>86</v>
      </c>
    </row>
    <row r="117" spans="1:5" ht="16.5" x14ac:dyDescent="0.25">
      <c r="A117" t="s">
        <v>523</v>
      </c>
      <c r="B117" t="s">
        <v>524</v>
      </c>
      <c r="C117" t="s">
        <v>525</v>
      </c>
      <c r="D117" t="s">
        <v>526</v>
      </c>
      <c r="E117" s="17" t="s">
        <v>86</v>
      </c>
    </row>
    <row r="118" spans="1:5" ht="16.5" x14ac:dyDescent="0.25">
      <c r="A118" t="s">
        <v>527</v>
      </c>
      <c r="B118" t="s">
        <v>528</v>
      </c>
      <c r="C118" t="s">
        <v>529</v>
      </c>
      <c r="D118" t="s">
        <v>530</v>
      </c>
      <c r="E118" s="17" t="s">
        <v>131</v>
      </c>
    </row>
    <row r="119" spans="1:5" ht="16.5" x14ac:dyDescent="0.25">
      <c r="A119" t="s">
        <v>531</v>
      </c>
      <c r="B119" t="s">
        <v>532</v>
      </c>
      <c r="C119" t="s">
        <v>533</v>
      </c>
      <c r="D119" t="s">
        <v>534</v>
      </c>
      <c r="E119" s="17" t="s">
        <v>131</v>
      </c>
    </row>
    <row r="120" spans="1:5" ht="16.5" x14ac:dyDescent="0.25">
      <c r="A120" t="s">
        <v>535</v>
      </c>
      <c r="B120" t="s">
        <v>536</v>
      </c>
      <c r="C120" t="s">
        <v>537</v>
      </c>
      <c r="D120" t="s">
        <v>538</v>
      </c>
      <c r="E120" s="17" t="s">
        <v>131</v>
      </c>
    </row>
    <row r="121" spans="1:5" ht="16.5" x14ac:dyDescent="0.25">
      <c r="A121" t="s">
        <v>539</v>
      </c>
      <c r="B121" t="s">
        <v>540</v>
      </c>
      <c r="C121" t="s">
        <v>541</v>
      </c>
      <c r="D121" t="s">
        <v>542</v>
      </c>
      <c r="E121" s="17" t="s">
        <v>103</v>
      </c>
    </row>
    <row r="122" spans="1:5" ht="16.5" x14ac:dyDescent="0.25">
      <c r="A122" t="s">
        <v>543</v>
      </c>
      <c r="B122" t="s">
        <v>544</v>
      </c>
      <c r="C122" t="s">
        <v>74</v>
      </c>
      <c r="D122" t="s">
        <v>545</v>
      </c>
      <c r="E122" s="17" t="s">
        <v>86</v>
      </c>
    </row>
    <row r="123" spans="1:5" ht="16.5" x14ac:dyDescent="0.25">
      <c r="A123" t="s">
        <v>546</v>
      </c>
      <c r="B123" t="s">
        <v>547</v>
      </c>
      <c r="C123" t="s">
        <v>548</v>
      </c>
      <c r="D123" t="s">
        <v>549</v>
      </c>
      <c r="E123" s="17" t="s">
        <v>86</v>
      </c>
    </row>
    <row r="124" spans="1:5" ht="16.5" x14ac:dyDescent="0.25">
      <c r="A124" t="s">
        <v>550</v>
      </c>
      <c r="B124" t="s">
        <v>551</v>
      </c>
      <c r="C124" t="s">
        <v>552</v>
      </c>
      <c r="D124" t="s">
        <v>0</v>
      </c>
      <c r="E124" s="17" t="s">
        <v>86</v>
      </c>
    </row>
    <row r="125" spans="1:5" ht="16.5" x14ac:dyDescent="0.25">
      <c r="A125" t="s">
        <v>550</v>
      </c>
      <c r="B125" t="s">
        <v>553</v>
      </c>
      <c r="C125" t="s">
        <v>554</v>
      </c>
      <c r="D125" t="s">
        <v>555</v>
      </c>
      <c r="E125" s="17" t="s">
        <v>86</v>
      </c>
    </row>
    <row r="126" spans="1:5" ht="16.5" x14ac:dyDescent="0.25">
      <c r="A126" t="s">
        <v>556</v>
      </c>
      <c r="B126" t="s">
        <v>557</v>
      </c>
      <c r="C126" t="s">
        <v>558</v>
      </c>
      <c r="D126" t="s">
        <v>559</v>
      </c>
      <c r="E126" s="17" t="s">
        <v>86</v>
      </c>
    </row>
    <row r="127" spans="1:5" ht="16.5" x14ac:dyDescent="0.25">
      <c r="A127" t="s">
        <v>560</v>
      </c>
      <c r="B127" t="s">
        <v>561</v>
      </c>
      <c r="C127" t="s">
        <v>63</v>
      </c>
      <c r="D127" t="s">
        <v>562</v>
      </c>
      <c r="E127" s="17" t="s">
        <v>86</v>
      </c>
    </row>
    <row r="128" spans="1:5" ht="16.5" x14ac:dyDescent="0.25">
      <c r="A128" t="s">
        <v>563</v>
      </c>
      <c r="B128" t="s">
        <v>564</v>
      </c>
      <c r="C128" t="s">
        <v>565</v>
      </c>
      <c r="D128" t="s">
        <v>566</v>
      </c>
      <c r="E128" s="17" t="s">
        <v>86</v>
      </c>
    </row>
    <row r="129" spans="1:5" ht="16.5" x14ac:dyDescent="0.25">
      <c r="A129" t="s">
        <v>567</v>
      </c>
      <c r="B129" t="s">
        <v>568</v>
      </c>
      <c r="C129" t="s">
        <v>569</v>
      </c>
      <c r="D129" t="s">
        <v>570</v>
      </c>
      <c r="E129" s="17" t="s">
        <v>103</v>
      </c>
    </row>
    <row r="130" spans="1:5" ht="16.5" x14ac:dyDescent="0.25">
      <c r="A130" t="s">
        <v>567</v>
      </c>
      <c r="B130" t="s">
        <v>571</v>
      </c>
      <c r="C130" t="s">
        <v>572</v>
      </c>
      <c r="D130" t="s">
        <v>573</v>
      </c>
      <c r="E130" s="17" t="s">
        <v>103</v>
      </c>
    </row>
    <row r="131" spans="1:5" ht="16.5" x14ac:dyDescent="0.25">
      <c r="A131" t="s">
        <v>574</v>
      </c>
      <c r="B131" t="s">
        <v>575</v>
      </c>
      <c r="C131" t="s">
        <v>64</v>
      </c>
      <c r="D131" t="s">
        <v>576</v>
      </c>
      <c r="E131" s="17" t="s">
        <v>103</v>
      </c>
    </row>
    <row r="132" spans="1:5" ht="16.5" x14ac:dyDescent="0.25">
      <c r="A132" t="s">
        <v>574</v>
      </c>
      <c r="B132" t="s">
        <v>577</v>
      </c>
      <c r="C132" t="s">
        <v>67</v>
      </c>
      <c r="D132" t="s">
        <v>578</v>
      </c>
      <c r="E132" s="17" t="s">
        <v>103</v>
      </c>
    </row>
    <row r="133" spans="1:5" ht="16.5" x14ac:dyDescent="0.25">
      <c r="A133" t="s">
        <v>579</v>
      </c>
      <c r="B133" t="s">
        <v>580</v>
      </c>
      <c r="C133" t="s">
        <v>581</v>
      </c>
      <c r="D133" t="s">
        <v>582</v>
      </c>
      <c r="E133" s="17" t="s">
        <v>131</v>
      </c>
    </row>
    <row r="134" spans="1:5" ht="16.5" x14ac:dyDescent="0.25">
      <c r="A134" t="s">
        <v>583</v>
      </c>
      <c r="B134" t="s">
        <v>584</v>
      </c>
      <c r="C134" t="s">
        <v>585</v>
      </c>
      <c r="D134" t="s">
        <v>586</v>
      </c>
      <c r="E134" s="17" t="s">
        <v>86</v>
      </c>
    </row>
  </sheetData>
  <autoFilter ref="A1:E133"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861A46594AA4D983BB024E71DB3C0" ma:contentTypeVersion="3" ma:contentTypeDescription="Create a new document." ma:contentTypeScope="" ma:versionID="0cd829f23216c6cd9571e6f4a0a157a9">
  <xsd:schema xmlns:xsd="http://www.w3.org/2001/XMLSchema" xmlns:xs="http://www.w3.org/2001/XMLSchema" xmlns:p="http://schemas.microsoft.com/office/2006/metadata/properties" xmlns:ns2="990f312d-81cc-4a4f-94ad-56b0c2230015" targetNamespace="http://schemas.microsoft.com/office/2006/metadata/properties" ma:root="true" ma:fieldsID="82b4db4b72e481937849f22eb64821c9" ns2:_="">
    <xsd:import namespace="990f312d-81cc-4a4f-94ad-56b0c2230015"/>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0f312d-81cc-4a4f-94ad-56b0c22300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52E3B3-E31E-4DB4-B83E-DA4205057ED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0DDE33-1582-425E-B2D9-8D1D9AACC3DA}">
  <ds:schemaRefs>
    <ds:schemaRef ds:uri="http://schemas.microsoft.com/sharepoint/v3/contenttype/forms"/>
  </ds:schemaRefs>
</ds:datastoreItem>
</file>

<file path=customXml/itemProps3.xml><?xml version="1.0" encoding="utf-8"?>
<ds:datastoreItem xmlns:ds="http://schemas.openxmlformats.org/officeDocument/2006/customXml" ds:itemID="{90ABD719-4912-40D7-8C89-04DC902DA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0f312d-81cc-4a4f-94ad-56b0c22300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vt:lpstr>
      <vt:lpstr>Overview</vt:lpstr>
      <vt:lpstr>All People -&gt; All Profiles</vt:lpstr>
      <vt:lpstr>New Business Dev Profile</vt:lpstr>
      <vt:lpstr>Account Mgmt Profile</vt:lpstr>
      <vt:lpstr>Sales Management Profile</vt:lpstr>
      <vt:lpstr>Individual Contributor Profile</vt:lpstr>
      <vt:lpstr>Coachability</vt:lpstr>
      <vt:lpstr>'All People -&gt; All Profiles'!Print_Area</vt:lpstr>
      <vt:lpstr>Cover!Print_Area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Terry</dc:creator>
  <cp:keywords/>
  <dc:description/>
  <cp:lastModifiedBy>Denise Terry</cp:lastModifiedBy>
  <cp:revision/>
  <cp:lastPrinted>2020-09-23T16:48:12Z</cp:lastPrinted>
  <dcterms:created xsi:type="dcterms:W3CDTF">2019-03-08T14:29:47Z</dcterms:created>
  <dcterms:modified xsi:type="dcterms:W3CDTF">2020-09-23T16:49:05Z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0x010100836861A46594AA4D983BB024E71DB3C0</vt:lpwstr>
  </property>
  <property fmtid="{D5CDD505-2E9C-101B-9397-08002B2CF9AE}" pid="3" name="Order">
    <vt:r8>1000</vt:r8>
  </property>
</Properties>
</file>